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6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<sst xmlns="http://schemas.openxmlformats.org/spreadsheetml/2006/main" count="280" uniqueCount="207">
  <si>
    <t>INSTITUTO TECNOLÓGICO SUPERIOR  DE PURISIMA DEL RINCON.
Clasificación por Objeto del Gasto (Capítulo y Concepto)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</si>
  <si>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</si>
  <si>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</si>
  <si>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</si>
  <si>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</si>
  <si>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</si>
  <si>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</si>
  <si>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</si>
  <si>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</si>
  <si>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</si>
  <si>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</si>
  <si>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</si>
  <si>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</si>
  <si>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</si>
  <si>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</si>
  <si>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</si>
  <si>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</si>
  <si>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</si>
  <si>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</si>
  <si>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</si>
  <si>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</si>
  <si>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</si>
  <si>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</si>
  <si>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</si>
  <si>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</si>
  <si>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</si>
  <si>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</si>
  <si>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</si>
  <si>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</si>
  <si>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</si>
  <si>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</si>
  <si>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</si>
  <si>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</si>
  <si>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</si>
  <si>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</si>
  <si>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</si>
  <si>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</si>
  <si>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</si>
  <si>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</si>
  <si>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</si>
  <si>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</si>
  <si>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</si>
  <si>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</si>
  <si>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</si>
  <si>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</si>
  <si>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</si>
  <si>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</si>
  <si>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</si>
  <si>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</si>
  <si>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</si>
  <si>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</si>
  <si>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</si>
  <si>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</si>
  <si>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</si>
  <si>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</si>
  <si>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</si>
  <si>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</si>
  <si>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</si>
  <si>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</si>
  <si>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</si>
  <si>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</si>
  <si>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</si>
  <si>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</si>
  <si>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</si>
  <si>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</si>
  <si>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</si>
  <si>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</si>
  <si>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</si>
  <si>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</si>
  <si>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</si>
  <si>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</si>
  <si>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</si>
  <si>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</si>
  <si>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</si>
  <si>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</si>
  <si>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</si>
  <si>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</si>
  <si>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</si>
  <si>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</si>
  <si>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</si>
  <si>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</si>
  <si>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</si>
  <si>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</si>
  <si>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</si>
  <si>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</si>
  <si>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</si>
  <si>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</si>
  <si>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</si>
  <si>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</si>
  <si>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</si>
  <si>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</si>
  <si>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</si>
  <si>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</si>
  <si>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</si>
  <si>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</si>
  <si>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</si>
  <si>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</si>
  <si>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</si>
  <si>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</si>
  <si>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</si>
  <si>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</si>
  <si>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</si>
  <si>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</si>
  <si>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</si>
  <si>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</si>
  <si>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</si>
  <si>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</si>
  <si>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</si>
  <si>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</si>
  <si>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</si>
  <si>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</si>
  <si>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</si>
  <si>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</si>
  <si>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</si>
  <si>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</si>
  <si>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</si>
  <si>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</si>
  <si>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</si>
  <si>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</si>
  <si>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</si>
  <si>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</si>
  <si>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</si>
  <si>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</si>
  <si>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</si>
  <si>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</si>
  <si>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82N</t>
  </si>
  <si>
    <t>h2) Aportaciones</t>
  </si>
  <si>
    <t>83N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</si>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</sst>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sz val="9"/>
      <color indexed="9"/>
      <name val="Intro Book"/>
      <family val="3"/>
    </font>
    <font>
      <sz val="9"/>
      <color indexed="8"/>
      <name val="Intro Book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}"/>
      <family val="0"/>
    </font>
    <font>
      <sz val="10"/>
      <color theme="1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top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4" fontId="45" fillId="0" borderId="14" xfId="0" applyNumberFormat="1" applyFont="1" applyBorder="1" applyAlignment="1">
      <alignment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4" fontId="45" fillId="0" borderId="20" xfId="0" applyNumberFormat="1" applyFont="1" applyBorder="1" applyAlignment="1">
      <alignment vertical="center"/>
    </xf>
    <xf numFmtId="0" fontId="47" fillId="0" borderId="18" xfId="0" applyFont="1" applyBorder="1" applyAlignment="1">
      <alignment horizontal="left" vertical="top"/>
    </xf>
    <xf numFmtId="0" fontId="46" fillId="0" borderId="19" xfId="0" applyFont="1" applyBorder="1" applyAlignment="1">
      <alignment horizontal="left" vertical="center" indent="2"/>
    </xf>
    <xf numFmtId="4" fontId="46" fillId="0" borderId="20" xfId="0" applyNumberFormat="1" applyFont="1" applyBorder="1" applyAlignment="1">
      <alignment vertical="center"/>
    </xf>
    <xf numFmtId="0" fontId="48" fillId="0" borderId="18" xfId="0" applyFont="1" applyBorder="1" applyAlignment="1">
      <alignment horizontal="left" vertical="top"/>
    </xf>
    <xf numFmtId="0" fontId="44" fillId="0" borderId="18" xfId="0" applyFont="1" applyBorder="1" applyAlignment="1">
      <alignment/>
    </xf>
    <xf numFmtId="0" fontId="49" fillId="0" borderId="19" xfId="0" applyFont="1" applyBorder="1" applyAlignment="1">
      <alignment horizontal="left" vertical="center" indent="1"/>
    </xf>
    <xf numFmtId="4" fontId="49" fillId="0" borderId="20" xfId="0" applyNumberFormat="1" applyFont="1" applyBorder="1" applyAlignment="1">
      <alignment vertical="center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 indent="2"/>
    </xf>
    <xf numFmtId="4" fontId="50" fillId="0" borderId="20" xfId="0" applyNumberFormat="1" applyFont="1" applyBorder="1" applyAlignment="1">
      <alignment vertical="center"/>
    </xf>
    <xf numFmtId="0" fontId="50" fillId="0" borderId="19" xfId="0" applyFont="1" applyBorder="1" applyAlignment="1">
      <alignment horizontal="left" vertical="center" indent="1"/>
    </xf>
    <xf numFmtId="0" fontId="50" fillId="0" borderId="21" xfId="0" applyFont="1" applyBorder="1" applyAlignment="1">
      <alignment horizontal="left" vertical="center"/>
    </xf>
    <xf numFmtId="4" fontId="50" fillId="0" borderId="17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TSPR%202017\DISCIPLINA%20FINANCIERA%202016\0356_F6_ITSP_04_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5"/>
  <sheetViews>
    <sheetView showGridLines="0" tabSelected="1" zoomScalePageLayoutView="0" workbookViewId="0" topLeftCell="A1">
      <selection activeCell="C8" sqref="C8"/>
    </sheetView>
  </sheetViews>
  <sheetFormatPr defaultColWidth="12" defaultRowHeight="12.75"/>
  <cols>
    <col min="1" max="1" width="2.33203125" style="4" customWidth="1"/>
    <col min="2" max="2" width="4.83203125" style="4" customWidth="1"/>
    <col min="3" max="3" width="90.83203125" style="4" customWidth="1"/>
    <col min="4" max="9" width="16.83203125" style="4" customWidth="1"/>
    <col min="10" max="16384" width="12" style="4" customWidth="1"/>
  </cols>
  <sheetData>
    <row r="1" spans="2:9" ht="45.75" customHeight="1">
      <c r="B1" s="1" t="s">
        <v>0</v>
      </c>
      <c r="C1" s="2"/>
      <c r="D1" s="2"/>
      <c r="E1" s="2"/>
      <c r="F1" s="2"/>
      <c r="G1" s="2"/>
      <c r="H1" s="2"/>
      <c r="I1" s="3"/>
    </row>
    <row r="2" spans="2:9" ht="12.75">
      <c r="B2" s="1"/>
      <c r="C2" s="5"/>
      <c r="D2" s="6" t="s">
        <v>1</v>
      </c>
      <c r="E2" s="6"/>
      <c r="F2" s="6"/>
      <c r="G2" s="6"/>
      <c r="H2" s="6"/>
      <c r="I2" s="7"/>
    </row>
    <row r="3" spans="2:9" ht="22.5">
      <c r="B3" s="8" t="s">
        <v>2</v>
      </c>
      <c r="C3" s="9"/>
      <c r="D3" s="10" t="s">
        <v>3</v>
      </c>
      <c r="E3" s="11" t="s">
        <v>4</v>
      </c>
      <c r="F3" s="10" t="s">
        <v>5</v>
      </c>
      <c r="G3" s="10" t="s">
        <v>6</v>
      </c>
      <c r="H3" s="10" t="s">
        <v>7</v>
      </c>
      <c r="I3" s="12" t="s">
        <v>8</v>
      </c>
    </row>
    <row r="4" spans="2:9" ht="12.75">
      <c r="B4" s="13" t="s">
        <v>9</v>
      </c>
      <c r="C4" s="14"/>
      <c r="D4" s="15">
        <f>D5+D13+D23+D33+D43+D53+D57+D66+D70</f>
        <v>13595096.29</v>
      </c>
      <c r="E4" s="15">
        <f>E5+E13+E23+E33+E43+E53+E57+E66+E70</f>
        <v>27313060.09</v>
      </c>
      <c r="F4" s="15">
        <f>F5+F13+F23+F33+F43+F53+F57+F66+F70</f>
        <v>40908156.379999995</v>
      </c>
      <c r="G4" s="15">
        <f>G5+G13+G23+G33+G43+G53+G57+G66+G70</f>
        <v>18759390.71</v>
      </c>
      <c r="H4" s="15">
        <f>H5+H13+H23+H33+H43+H53+H57+H66+H70</f>
        <v>18698856.150000002</v>
      </c>
      <c r="I4" s="15">
        <f>I5+I13+I23+I33+I43+I53+I57+I66+I70</f>
        <v>22148765.669999998</v>
      </c>
    </row>
    <row r="5" spans="2:9" ht="12.75">
      <c r="B5" s="16" t="s">
        <v>10</v>
      </c>
      <c r="C5" s="17"/>
      <c r="D5" s="18">
        <f>SUM(D6:D12)</f>
        <v>9327533.709999999</v>
      </c>
      <c r="E5" s="18">
        <f>SUM(E6:E12)</f>
        <v>839362</v>
      </c>
      <c r="F5" s="18">
        <f>SUM(F6:F12)</f>
        <v>10166895.71</v>
      </c>
      <c r="G5" s="18">
        <f>SUM(G6:G12)</f>
        <v>10009048.29</v>
      </c>
      <c r="H5" s="18">
        <f>SUM(H6:H12)</f>
        <v>10009048.29</v>
      </c>
      <c r="I5" s="18">
        <f>SUM(I6:I12)</f>
        <v>157847.4199999997</v>
      </c>
    </row>
    <row r="6" spans="2:9" ht="12.75">
      <c r="B6" s="19" t="s">
        <v>11</v>
      </c>
      <c r="C6" s="20" t="s">
        <v>12</v>
      </c>
      <c r="D6" s="21">
        <v>5739460.56</v>
      </c>
      <c r="E6" s="21">
        <v>1828877.16</v>
      </c>
      <c r="F6" s="21">
        <f>D6+E6</f>
        <v>7568337.72</v>
      </c>
      <c r="G6" s="21">
        <v>7428453.63</v>
      </c>
      <c r="H6" s="21">
        <v>7428453.63</v>
      </c>
      <c r="I6" s="21">
        <f>F6-G6</f>
        <v>139884.08999999985</v>
      </c>
    </row>
    <row r="7" spans="2:9" ht="12.75">
      <c r="B7" s="19" t="s">
        <v>13</v>
      </c>
      <c r="C7" s="20" t="s">
        <v>14</v>
      </c>
      <c r="D7" s="21"/>
      <c r="E7" s="21"/>
      <c r="F7" s="21">
        <f aca="true" t="shared" si="0" ref="F7:F12">D7+E7</f>
        <v>0</v>
      </c>
      <c r="G7" s="21"/>
      <c r="H7" s="21"/>
      <c r="I7" s="21">
        <f aca="true" t="shared" si="1" ref="I7:I70">F7-G7</f>
        <v>0</v>
      </c>
    </row>
    <row r="8" spans="2:9" ht="12.75">
      <c r="B8" s="19" t="s">
        <v>15</v>
      </c>
      <c r="C8" s="20" t="s">
        <v>16</v>
      </c>
      <c r="D8" s="21">
        <v>1003621.18</v>
      </c>
      <c r="E8" s="21">
        <v>15157.4</v>
      </c>
      <c r="F8" s="21">
        <f t="shared" si="0"/>
        <v>1018778.5800000001</v>
      </c>
      <c r="G8" s="21">
        <v>1016634.9</v>
      </c>
      <c r="H8" s="21">
        <v>1016634.9</v>
      </c>
      <c r="I8" s="21">
        <f t="shared" si="1"/>
        <v>2143.680000000051</v>
      </c>
    </row>
    <row r="9" spans="2:9" ht="12.75">
      <c r="B9" s="19" t="s">
        <v>17</v>
      </c>
      <c r="C9" s="20" t="s">
        <v>18</v>
      </c>
      <c r="D9" s="21">
        <v>1727577.77</v>
      </c>
      <c r="E9" s="21">
        <v>-567604.35</v>
      </c>
      <c r="F9" s="21">
        <f t="shared" si="0"/>
        <v>1159973.42</v>
      </c>
      <c r="G9" s="21">
        <v>1155030.81</v>
      </c>
      <c r="H9" s="21">
        <v>1155030.81</v>
      </c>
      <c r="I9" s="21">
        <f t="shared" si="1"/>
        <v>4942.60999999987</v>
      </c>
    </row>
    <row r="10" spans="2:9" ht="12.75">
      <c r="B10" s="19" t="s">
        <v>19</v>
      </c>
      <c r="C10" s="20" t="s">
        <v>20</v>
      </c>
      <c r="D10" s="21">
        <v>856874.2</v>
      </c>
      <c r="E10" s="21">
        <v>-437068.21</v>
      </c>
      <c r="F10" s="21">
        <f t="shared" si="0"/>
        <v>419805.98999999993</v>
      </c>
      <c r="G10" s="21">
        <v>408928.95</v>
      </c>
      <c r="H10" s="21">
        <v>408928.95</v>
      </c>
      <c r="I10" s="21">
        <f t="shared" si="1"/>
        <v>10877.03999999992</v>
      </c>
    </row>
    <row r="11" spans="2:9" ht="12.75">
      <c r="B11" s="19" t="s">
        <v>21</v>
      </c>
      <c r="C11" s="20" t="s">
        <v>22</v>
      </c>
      <c r="D11" s="21"/>
      <c r="E11" s="21"/>
      <c r="F11" s="21">
        <f t="shared" si="0"/>
        <v>0</v>
      </c>
      <c r="G11" s="21"/>
      <c r="H11" s="21"/>
      <c r="I11" s="21">
        <f t="shared" si="1"/>
        <v>0</v>
      </c>
    </row>
    <row r="12" spans="2:9" ht="12.75">
      <c r="B12" s="19" t="s">
        <v>23</v>
      </c>
      <c r="C12" s="20" t="s">
        <v>24</v>
      </c>
      <c r="D12" s="21"/>
      <c r="E12" s="21"/>
      <c r="F12" s="21">
        <f t="shared" si="0"/>
        <v>0</v>
      </c>
      <c r="G12" s="21"/>
      <c r="H12" s="21"/>
      <c r="I12" s="21">
        <f t="shared" si="1"/>
        <v>0</v>
      </c>
    </row>
    <row r="13" spans="2:9" ht="12.75">
      <c r="B13" s="16" t="s">
        <v>25</v>
      </c>
      <c r="C13" s="17"/>
      <c r="D13" s="18">
        <f>SUM(D14:D22)</f>
        <v>318429.74</v>
      </c>
      <c r="E13" s="18">
        <f>SUM(E14:E22)</f>
        <v>187076.35</v>
      </c>
      <c r="F13" s="18">
        <f>SUM(F14:F22)</f>
        <v>505506.09</v>
      </c>
      <c r="G13" s="18">
        <f>SUM(G14:G22)</f>
        <v>494577.13000000006</v>
      </c>
      <c r="H13" s="18">
        <f>SUM(H14:H22)</f>
        <v>469011.79999999993</v>
      </c>
      <c r="I13" s="18">
        <f t="shared" si="1"/>
        <v>10928.959999999963</v>
      </c>
    </row>
    <row r="14" spans="2:9" ht="12.75">
      <c r="B14" s="19" t="s">
        <v>26</v>
      </c>
      <c r="C14" s="20" t="s">
        <v>27</v>
      </c>
      <c r="D14" s="21">
        <v>69266.86</v>
      </c>
      <c r="E14" s="21">
        <v>125593.76</v>
      </c>
      <c r="F14" s="21">
        <f aca="true" t="shared" si="2" ref="F14:F22">D14+E14</f>
        <v>194860.62</v>
      </c>
      <c r="G14" s="21">
        <v>194164.1</v>
      </c>
      <c r="H14" s="21">
        <v>194164.1</v>
      </c>
      <c r="I14" s="21">
        <f t="shared" si="1"/>
        <v>696.5199999999895</v>
      </c>
    </row>
    <row r="15" spans="2:9" ht="12.75">
      <c r="B15" s="19" t="s">
        <v>28</v>
      </c>
      <c r="C15" s="20" t="s">
        <v>29</v>
      </c>
      <c r="D15" s="21">
        <v>11700</v>
      </c>
      <c r="E15" s="21">
        <v>4698.95</v>
      </c>
      <c r="F15" s="21">
        <f t="shared" si="2"/>
        <v>16398.95</v>
      </c>
      <c r="G15" s="21">
        <v>13218.95</v>
      </c>
      <c r="H15" s="21">
        <v>13218.95</v>
      </c>
      <c r="I15" s="21">
        <f t="shared" si="1"/>
        <v>3180</v>
      </c>
    </row>
    <row r="16" spans="2:9" ht="12.75">
      <c r="B16" s="19" t="s">
        <v>30</v>
      </c>
      <c r="C16" s="20" t="s">
        <v>31</v>
      </c>
      <c r="D16" s="21"/>
      <c r="E16" s="21"/>
      <c r="F16" s="21">
        <f t="shared" si="2"/>
        <v>0</v>
      </c>
      <c r="G16" s="21"/>
      <c r="H16" s="21"/>
      <c r="I16" s="21">
        <f t="shared" si="1"/>
        <v>0</v>
      </c>
    </row>
    <row r="17" spans="2:9" ht="12.75">
      <c r="B17" s="19" t="s">
        <v>32</v>
      </c>
      <c r="C17" s="20" t="s">
        <v>33</v>
      </c>
      <c r="D17" s="21">
        <v>32700</v>
      </c>
      <c r="E17" s="21">
        <v>50250</v>
      </c>
      <c r="F17" s="21">
        <f t="shared" si="2"/>
        <v>82950</v>
      </c>
      <c r="G17" s="21">
        <v>82950</v>
      </c>
      <c r="H17" s="21">
        <v>78672.65</v>
      </c>
      <c r="I17" s="21">
        <f t="shared" si="1"/>
        <v>0</v>
      </c>
    </row>
    <row r="18" spans="2:9" ht="12.75">
      <c r="B18" s="19" t="s">
        <v>34</v>
      </c>
      <c r="C18" s="20" t="s">
        <v>35</v>
      </c>
      <c r="D18" s="21">
        <v>68000</v>
      </c>
      <c r="E18" s="21">
        <v>-13.15</v>
      </c>
      <c r="F18" s="21">
        <f t="shared" si="2"/>
        <v>67986.85</v>
      </c>
      <c r="G18" s="21">
        <v>61366.53</v>
      </c>
      <c r="H18" s="21">
        <v>61366.53</v>
      </c>
      <c r="I18" s="21">
        <f t="shared" si="1"/>
        <v>6620.320000000007</v>
      </c>
    </row>
    <row r="19" spans="2:9" ht="12.75">
      <c r="B19" s="19" t="s">
        <v>36</v>
      </c>
      <c r="C19" s="20" t="s">
        <v>37</v>
      </c>
      <c r="D19" s="21">
        <v>66960</v>
      </c>
      <c r="E19" s="21">
        <v>-4562.71</v>
      </c>
      <c r="F19" s="21">
        <f t="shared" si="2"/>
        <v>62397.29</v>
      </c>
      <c r="G19" s="21">
        <v>62397.29</v>
      </c>
      <c r="H19" s="21">
        <v>62397.29</v>
      </c>
      <c r="I19" s="21">
        <f t="shared" si="1"/>
        <v>0</v>
      </c>
    </row>
    <row r="20" spans="2:9" ht="12.75">
      <c r="B20" s="19" t="s">
        <v>38</v>
      </c>
      <c r="C20" s="20" t="s">
        <v>39</v>
      </c>
      <c r="D20" s="21">
        <v>51252.88</v>
      </c>
      <c r="E20" s="21">
        <v>500</v>
      </c>
      <c r="F20" s="21">
        <f t="shared" si="2"/>
        <v>51752.88</v>
      </c>
      <c r="G20" s="21">
        <v>51468.4</v>
      </c>
      <c r="H20" s="21">
        <v>45468.3</v>
      </c>
      <c r="I20" s="21">
        <f t="shared" si="1"/>
        <v>284.4799999999959</v>
      </c>
    </row>
    <row r="21" spans="2:9" ht="12.75">
      <c r="B21" s="19" t="s">
        <v>40</v>
      </c>
      <c r="C21" s="20" t="s">
        <v>41</v>
      </c>
      <c r="D21" s="21"/>
      <c r="E21" s="21"/>
      <c r="F21" s="21">
        <f t="shared" si="2"/>
        <v>0</v>
      </c>
      <c r="G21" s="21"/>
      <c r="H21" s="21"/>
      <c r="I21" s="21">
        <f t="shared" si="1"/>
        <v>0</v>
      </c>
    </row>
    <row r="22" spans="2:9" ht="12.75">
      <c r="B22" s="19" t="s">
        <v>42</v>
      </c>
      <c r="C22" s="20" t="s">
        <v>43</v>
      </c>
      <c r="D22" s="21">
        <v>18550</v>
      </c>
      <c r="E22" s="21">
        <v>10609.5</v>
      </c>
      <c r="F22" s="21">
        <f t="shared" si="2"/>
        <v>29159.5</v>
      </c>
      <c r="G22" s="21">
        <v>29011.86</v>
      </c>
      <c r="H22" s="21">
        <v>13723.98</v>
      </c>
      <c r="I22" s="21">
        <f t="shared" si="1"/>
        <v>147.63999999999942</v>
      </c>
    </row>
    <row r="23" spans="2:9" ht="12.75">
      <c r="B23" s="16" t="s">
        <v>44</v>
      </c>
      <c r="C23" s="17"/>
      <c r="D23" s="18">
        <f>SUM(D24:D32)</f>
        <v>2644935.28</v>
      </c>
      <c r="E23" s="18">
        <f>SUM(E24:E32)</f>
        <v>1567377.5</v>
      </c>
      <c r="F23" s="18">
        <f>SUM(F24:F32)</f>
        <v>4212312.78</v>
      </c>
      <c r="G23" s="18">
        <f>SUM(G24:G32)</f>
        <v>4087338.47</v>
      </c>
      <c r="H23" s="18">
        <f>SUM(H24:H32)</f>
        <v>4052369.2399999998</v>
      </c>
      <c r="I23" s="18">
        <f t="shared" si="1"/>
        <v>124974.31000000006</v>
      </c>
    </row>
    <row r="24" spans="2:9" ht="12.75">
      <c r="B24" s="19" t="s">
        <v>45</v>
      </c>
      <c r="C24" s="20" t="s">
        <v>46</v>
      </c>
      <c r="D24" s="21">
        <v>351871.96</v>
      </c>
      <c r="E24" s="21">
        <v>-28842.33</v>
      </c>
      <c r="F24" s="21">
        <f aca="true" t="shared" si="3" ref="F24:F32">D24+E24</f>
        <v>323029.63</v>
      </c>
      <c r="G24" s="21">
        <v>308152.1</v>
      </c>
      <c r="H24" s="21">
        <v>308152.1</v>
      </c>
      <c r="I24" s="21">
        <f t="shared" si="1"/>
        <v>14877.530000000028</v>
      </c>
    </row>
    <row r="25" spans="2:9" ht="12.75">
      <c r="B25" s="19" t="s">
        <v>47</v>
      </c>
      <c r="C25" s="20" t="s">
        <v>48</v>
      </c>
      <c r="D25" s="21">
        <v>362930</v>
      </c>
      <c r="E25" s="21">
        <v>-155692.72</v>
      </c>
      <c r="F25" s="21">
        <f t="shared" si="3"/>
        <v>207237.28</v>
      </c>
      <c r="G25" s="21">
        <v>152634.57</v>
      </c>
      <c r="H25" s="21">
        <v>152634.57</v>
      </c>
      <c r="I25" s="21">
        <f t="shared" si="1"/>
        <v>54602.70999999999</v>
      </c>
    </row>
    <row r="26" spans="2:9" ht="12.75">
      <c r="B26" s="19" t="s">
        <v>49</v>
      </c>
      <c r="C26" s="20" t="s">
        <v>50</v>
      </c>
      <c r="D26" s="21">
        <v>305735.01</v>
      </c>
      <c r="E26" s="21">
        <v>15230.44</v>
      </c>
      <c r="F26" s="21">
        <f t="shared" si="3"/>
        <v>320965.45</v>
      </c>
      <c r="G26" s="21">
        <v>316351.56</v>
      </c>
      <c r="H26" s="21">
        <v>316351.56</v>
      </c>
      <c r="I26" s="21">
        <f t="shared" si="1"/>
        <v>4613.890000000014</v>
      </c>
    </row>
    <row r="27" spans="2:9" ht="12.75">
      <c r="B27" s="19" t="s">
        <v>51</v>
      </c>
      <c r="C27" s="20" t="s">
        <v>52</v>
      </c>
      <c r="D27" s="21">
        <v>49235.19</v>
      </c>
      <c r="E27" s="21">
        <v>85473.94</v>
      </c>
      <c r="F27" s="21">
        <f t="shared" si="3"/>
        <v>134709.13</v>
      </c>
      <c r="G27" s="21">
        <v>122752.91</v>
      </c>
      <c r="H27" s="21">
        <v>122752.91</v>
      </c>
      <c r="I27" s="21">
        <f t="shared" si="1"/>
        <v>11956.220000000001</v>
      </c>
    </row>
    <row r="28" spans="2:9" ht="12.75">
      <c r="B28" s="19" t="s">
        <v>53</v>
      </c>
      <c r="C28" s="20" t="s">
        <v>54</v>
      </c>
      <c r="D28" s="21">
        <v>716820.07</v>
      </c>
      <c r="E28" s="21">
        <v>1744790.78</v>
      </c>
      <c r="F28" s="21">
        <f t="shared" si="3"/>
        <v>2461610.85</v>
      </c>
      <c r="G28" s="21">
        <v>2430590.84</v>
      </c>
      <c r="H28" s="21">
        <v>2419890.8</v>
      </c>
      <c r="I28" s="21">
        <f t="shared" si="1"/>
        <v>31020.010000000242</v>
      </c>
    </row>
    <row r="29" spans="2:9" ht="12.75">
      <c r="B29" s="19" t="s">
        <v>55</v>
      </c>
      <c r="C29" s="20" t="s">
        <v>56</v>
      </c>
      <c r="D29" s="21">
        <v>249000</v>
      </c>
      <c r="E29" s="21">
        <v>6840</v>
      </c>
      <c r="F29" s="21">
        <f t="shared" si="3"/>
        <v>255840</v>
      </c>
      <c r="G29" s="21">
        <v>248806.05</v>
      </c>
      <c r="H29" s="21">
        <v>248806.05</v>
      </c>
      <c r="I29" s="21">
        <f t="shared" si="1"/>
        <v>7033.950000000012</v>
      </c>
    </row>
    <row r="30" spans="2:9" ht="12.75">
      <c r="B30" s="19" t="s">
        <v>57</v>
      </c>
      <c r="C30" s="20" t="s">
        <v>58</v>
      </c>
      <c r="D30" s="21">
        <v>53300</v>
      </c>
      <c r="E30" s="21">
        <v>47331</v>
      </c>
      <c r="F30" s="21">
        <f t="shared" si="3"/>
        <v>100631</v>
      </c>
      <c r="G30" s="21">
        <v>100631</v>
      </c>
      <c r="H30" s="21">
        <v>100631</v>
      </c>
      <c r="I30" s="21">
        <f t="shared" si="1"/>
        <v>0</v>
      </c>
    </row>
    <row r="31" spans="2:9" ht="12.75">
      <c r="B31" s="19" t="s">
        <v>59</v>
      </c>
      <c r="C31" s="20" t="s">
        <v>60</v>
      </c>
      <c r="D31" s="21">
        <v>202934</v>
      </c>
      <c r="E31" s="21">
        <v>19354.97</v>
      </c>
      <c r="F31" s="21">
        <f t="shared" si="3"/>
        <v>222288.97</v>
      </c>
      <c r="G31" s="21">
        <v>221418.97</v>
      </c>
      <c r="H31" s="21">
        <v>221418.97</v>
      </c>
      <c r="I31" s="21">
        <f t="shared" si="1"/>
        <v>870</v>
      </c>
    </row>
    <row r="32" spans="2:9" ht="12.75">
      <c r="B32" s="19" t="s">
        <v>61</v>
      </c>
      <c r="C32" s="20" t="s">
        <v>62</v>
      </c>
      <c r="D32" s="21">
        <v>353109.05</v>
      </c>
      <c r="E32" s="21">
        <v>-167108.58</v>
      </c>
      <c r="F32" s="21">
        <f t="shared" si="3"/>
        <v>186000.47</v>
      </c>
      <c r="G32" s="21">
        <v>186000.47</v>
      </c>
      <c r="H32" s="21">
        <v>161731.28</v>
      </c>
      <c r="I32" s="21">
        <f t="shared" si="1"/>
        <v>0</v>
      </c>
    </row>
    <row r="33" spans="2:9" ht="12.75">
      <c r="B33" s="16" t="s">
        <v>63</v>
      </c>
      <c r="C33" s="17"/>
      <c r="D33" s="18">
        <f>SUM(D34:D42)</f>
        <v>0</v>
      </c>
      <c r="E33" s="18">
        <f>SUM(E34:E42)</f>
        <v>9640</v>
      </c>
      <c r="F33" s="18">
        <f>SUM(F34:F42)</f>
        <v>9640</v>
      </c>
      <c r="G33" s="18">
        <f>SUM(G34:G42)</f>
        <v>9640</v>
      </c>
      <c r="H33" s="18">
        <f>SUM(H34:H42)</f>
        <v>9640</v>
      </c>
      <c r="I33" s="18">
        <f t="shared" si="1"/>
        <v>0</v>
      </c>
    </row>
    <row r="34" spans="2:9" ht="12.75">
      <c r="B34" s="19" t="s">
        <v>64</v>
      </c>
      <c r="C34" s="20" t="s">
        <v>65</v>
      </c>
      <c r="D34" s="21"/>
      <c r="E34" s="21"/>
      <c r="F34" s="21">
        <f aca="true" t="shared" si="4" ref="F34:F42">D34+E34</f>
        <v>0</v>
      </c>
      <c r="G34" s="21"/>
      <c r="H34" s="21"/>
      <c r="I34" s="21">
        <f t="shared" si="1"/>
        <v>0</v>
      </c>
    </row>
    <row r="35" spans="2:9" ht="12.75">
      <c r="B35" s="19" t="s">
        <v>66</v>
      </c>
      <c r="C35" s="20" t="s">
        <v>67</v>
      </c>
      <c r="D35" s="21"/>
      <c r="E35" s="21"/>
      <c r="F35" s="21">
        <f t="shared" si="4"/>
        <v>0</v>
      </c>
      <c r="G35" s="21"/>
      <c r="H35" s="21"/>
      <c r="I35" s="21">
        <f t="shared" si="1"/>
        <v>0</v>
      </c>
    </row>
    <row r="36" spans="2:9" ht="12.75">
      <c r="B36" s="19" t="s">
        <v>68</v>
      </c>
      <c r="C36" s="20" t="s">
        <v>69</v>
      </c>
      <c r="D36" s="21"/>
      <c r="E36" s="21"/>
      <c r="F36" s="21">
        <f t="shared" si="4"/>
        <v>0</v>
      </c>
      <c r="G36" s="21"/>
      <c r="H36" s="21"/>
      <c r="I36" s="21">
        <f t="shared" si="1"/>
        <v>0</v>
      </c>
    </row>
    <row r="37" spans="2:9" ht="12.75">
      <c r="B37" s="19" t="s">
        <v>70</v>
      </c>
      <c r="C37" s="20" t="s">
        <v>71</v>
      </c>
      <c r="D37" s="21">
        <v>0</v>
      </c>
      <c r="E37" s="21">
        <v>9640</v>
      </c>
      <c r="F37" s="21">
        <f t="shared" si="4"/>
        <v>9640</v>
      </c>
      <c r="G37" s="21">
        <v>9640</v>
      </c>
      <c r="H37" s="21">
        <v>9640</v>
      </c>
      <c r="I37" s="21">
        <f t="shared" si="1"/>
        <v>0</v>
      </c>
    </row>
    <row r="38" spans="2:9" ht="12.75">
      <c r="B38" s="19" t="s">
        <v>72</v>
      </c>
      <c r="C38" s="20" t="s">
        <v>73</v>
      </c>
      <c r="D38" s="21"/>
      <c r="E38" s="21"/>
      <c r="F38" s="21">
        <f t="shared" si="4"/>
        <v>0</v>
      </c>
      <c r="G38" s="21"/>
      <c r="H38" s="21"/>
      <c r="I38" s="21">
        <f t="shared" si="1"/>
        <v>0</v>
      </c>
    </row>
    <row r="39" spans="2:9" ht="12.75">
      <c r="B39" s="19" t="s">
        <v>74</v>
      </c>
      <c r="C39" s="20" t="s">
        <v>75</v>
      </c>
      <c r="D39" s="21"/>
      <c r="E39" s="21"/>
      <c r="F39" s="21">
        <f t="shared" si="4"/>
        <v>0</v>
      </c>
      <c r="G39" s="21"/>
      <c r="H39" s="21"/>
      <c r="I39" s="21">
        <f t="shared" si="1"/>
        <v>0</v>
      </c>
    </row>
    <row r="40" spans="2:9" ht="12.75">
      <c r="B40" s="22"/>
      <c r="C40" s="20" t="s">
        <v>76</v>
      </c>
      <c r="D40" s="21"/>
      <c r="E40" s="21"/>
      <c r="F40" s="21">
        <f t="shared" si="4"/>
        <v>0</v>
      </c>
      <c r="G40" s="21"/>
      <c r="H40" s="21"/>
      <c r="I40" s="21">
        <f t="shared" si="1"/>
        <v>0</v>
      </c>
    </row>
    <row r="41" spans="2:9" ht="12.75">
      <c r="B41" s="22"/>
      <c r="C41" s="20" t="s">
        <v>77</v>
      </c>
      <c r="D41" s="21"/>
      <c r="E41" s="21"/>
      <c r="F41" s="21">
        <f t="shared" si="4"/>
        <v>0</v>
      </c>
      <c r="G41" s="21"/>
      <c r="H41" s="21"/>
      <c r="I41" s="21">
        <f t="shared" si="1"/>
        <v>0</v>
      </c>
    </row>
    <row r="42" spans="2:9" ht="12.75">
      <c r="B42" s="19" t="s">
        <v>78</v>
      </c>
      <c r="C42" s="20" t="s">
        <v>79</v>
      </c>
      <c r="D42" s="21"/>
      <c r="E42" s="21"/>
      <c r="F42" s="21">
        <f t="shared" si="4"/>
        <v>0</v>
      </c>
      <c r="G42" s="21"/>
      <c r="H42" s="21"/>
      <c r="I42" s="21">
        <f t="shared" si="1"/>
        <v>0</v>
      </c>
    </row>
    <row r="43" spans="2:9" ht="12.75">
      <c r="B43" s="16" t="s">
        <v>80</v>
      </c>
      <c r="C43" s="17"/>
      <c r="D43" s="18">
        <f>SUM(D44:D52)</f>
        <v>887881</v>
      </c>
      <c r="E43" s="18">
        <f>SUM(E44:E52)</f>
        <v>1238850.22</v>
      </c>
      <c r="F43" s="18">
        <f>SUM(F44:F52)</f>
        <v>2126731.2199999997</v>
      </c>
      <c r="G43" s="18">
        <f>SUM(G44:G52)</f>
        <v>987840.3</v>
      </c>
      <c r="H43" s="18">
        <f>SUM(H44:H52)</f>
        <v>987840.3</v>
      </c>
      <c r="I43" s="18">
        <f t="shared" si="1"/>
        <v>1138890.9199999997</v>
      </c>
    </row>
    <row r="44" spans="2:9" ht="12.75">
      <c r="B44" s="19" t="s">
        <v>81</v>
      </c>
      <c r="C44" s="20" t="s">
        <v>82</v>
      </c>
      <c r="D44" s="21">
        <v>541881</v>
      </c>
      <c r="E44" s="21">
        <v>954590.61</v>
      </c>
      <c r="F44" s="21">
        <f aca="true" t="shared" si="5" ref="F44:F52">D44+E44</f>
        <v>1496471.6099999999</v>
      </c>
      <c r="G44" s="21">
        <v>801404.05</v>
      </c>
      <c r="H44" s="21">
        <v>801404.05</v>
      </c>
      <c r="I44" s="21">
        <f t="shared" si="1"/>
        <v>695067.5599999998</v>
      </c>
    </row>
    <row r="45" spans="2:9" ht="12.75">
      <c r="B45" s="19" t="s">
        <v>83</v>
      </c>
      <c r="C45" s="20" t="s">
        <v>84</v>
      </c>
      <c r="D45" s="21">
        <v>185000</v>
      </c>
      <c r="E45" s="21">
        <v>-21357.95</v>
      </c>
      <c r="F45" s="21">
        <f t="shared" si="5"/>
        <v>163642.05</v>
      </c>
      <c r="G45" s="21">
        <v>153915.05</v>
      </c>
      <c r="H45" s="21">
        <v>153915.05</v>
      </c>
      <c r="I45" s="21">
        <f t="shared" si="1"/>
        <v>9727</v>
      </c>
    </row>
    <row r="46" spans="2:9" ht="12.75">
      <c r="B46" s="19" t="s">
        <v>85</v>
      </c>
      <c r="C46" s="20" t="s">
        <v>86</v>
      </c>
      <c r="D46" s="21"/>
      <c r="E46" s="21"/>
      <c r="F46" s="21">
        <f t="shared" si="5"/>
        <v>0</v>
      </c>
      <c r="G46" s="21"/>
      <c r="H46" s="21"/>
      <c r="I46" s="21">
        <f t="shared" si="1"/>
        <v>0</v>
      </c>
    </row>
    <row r="47" spans="2:9" ht="12.75">
      <c r="B47" s="19" t="s">
        <v>87</v>
      </c>
      <c r="C47" s="20" t="s">
        <v>88</v>
      </c>
      <c r="D47" s="21"/>
      <c r="E47" s="21"/>
      <c r="F47" s="21">
        <f t="shared" si="5"/>
        <v>0</v>
      </c>
      <c r="G47" s="21"/>
      <c r="H47" s="21"/>
      <c r="I47" s="21">
        <f t="shared" si="1"/>
        <v>0</v>
      </c>
    </row>
    <row r="48" spans="2:9" ht="12.75">
      <c r="B48" s="19" t="s">
        <v>89</v>
      </c>
      <c r="C48" s="20" t="s">
        <v>90</v>
      </c>
      <c r="D48" s="21"/>
      <c r="E48" s="21"/>
      <c r="F48" s="21">
        <f t="shared" si="5"/>
        <v>0</v>
      </c>
      <c r="G48" s="21"/>
      <c r="H48" s="21"/>
      <c r="I48" s="21">
        <f t="shared" si="1"/>
        <v>0</v>
      </c>
    </row>
    <row r="49" spans="2:9" ht="12.75">
      <c r="B49" s="19" t="s">
        <v>91</v>
      </c>
      <c r="C49" s="20" t="s">
        <v>92</v>
      </c>
      <c r="D49" s="21">
        <v>161000</v>
      </c>
      <c r="E49" s="21">
        <v>305617.56</v>
      </c>
      <c r="F49" s="21">
        <f t="shared" si="5"/>
        <v>466617.56</v>
      </c>
      <c r="G49" s="21">
        <v>32521.2</v>
      </c>
      <c r="H49" s="21">
        <v>32521.2</v>
      </c>
      <c r="I49" s="21">
        <f t="shared" si="1"/>
        <v>434096.36</v>
      </c>
    </row>
    <row r="50" spans="2:9" ht="12.75">
      <c r="B50" s="19" t="s">
        <v>93</v>
      </c>
      <c r="C50" s="20" t="s">
        <v>94</v>
      </c>
      <c r="D50" s="21"/>
      <c r="E50" s="21"/>
      <c r="F50" s="21">
        <f t="shared" si="5"/>
        <v>0</v>
      </c>
      <c r="G50" s="21"/>
      <c r="H50" s="21"/>
      <c r="I50" s="21">
        <f t="shared" si="1"/>
        <v>0</v>
      </c>
    </row>
    <row r="51" spans="2:9" ht="12.75">
      <c r="B51" s="19" t="s">
        <v>95</v>
      </c>
      <c r="C51" s="20" t="s">
        <v>96</v>
      </c>
      <c r="D51" s="21"/>
      <c r="E51" s="21"/>
      <c r="F51" s="21">
        <f t="shared" si="5"/>
        <v>0</v>
      </c>
      <c r="G51" s="21"/>
      <c r="H51" s="21"/>
      <c r="I51" s="21">
        <f t="shared" si="1"/>
        <v>0</v>
      </c>
    </row>
    <row r="52" spans="2:9" ht="12.75">
      <c r="B52" s="19" t="s">
        <v>97</v>
      </c>
      <c r="C52" s="20" t="s">
        <v>98</v>
      </c>
      <c r="D52" s="21"/>
      <c r="E52" s="21"/>
      <c r="F52" s="21">
        <f t="shared" si="5"/>
        <v>0</v>
      </c>
      <c r="G52" s="21"/>
      <c r="H52" s="21"/>
      <c r="I52" s="21">
        <f t="shared" si="1"/>
        <v>0</v>
      </c>
    </row>
    <row r="53" spans="2:9" ht="12.75">
      <c r="B53" s="16" t="s">
        <v>99</v>
      </c>
      <c r="C53" s="17"/>
      <c r="D53" s="18">
        <f>SUM(D54:D56)</f>
        <v>0</v>
      </c>
      <c r="E53" s="18">
        <f>SUM(E54:E56)</f>
        <v>23887070.58</v>
      </c>
      <c r="F53" s="18">
        <f>SUM(F54:F56)</f>
        <v>23887070.58</v>
      </c>
      <c r="G53" s="18">
        <f>SUM(G54:G56)</f>
        <v>3170946.52</v>
      </c>
      <c r="H53" s="18">
        <f>SUM(H54:H56)</f>
        <v>3170946.52</v>
      </c>
      <c r="I53" s="18">
        <f t="shared" si="1"/>
        <v>20716124.06</v>
      </c>
    </row>
    <row r="54" spans="2:9" ht="12.75">
      <c r="B54" s="19" t="s">
        <v>100</v>
      </c>
      <c r="C54" s="20" t="s">
        <v>101</v>
      </c>
      <c r="D54" s="21"/>
      <c r="E54" s="21"/>
      <c r="F54" s="21">
        <f>D54+E54</f>
        <v>0</v>
      </c>
      <c r="G54" s="21"/>
      <c r="H54" s="21"/>
      <c r="I54" s="21">
        <f t="shared" si="1"/>
        <v>0</v>
      </c>
    </row>
    <row r="55" spans="2:9" ht="12.75">
      <c r="B55" s="19" t="s">
        <v>102</v>
      </c>
      <c r="C55" s="20" t="s">
        <v>103</v>
      </c>
      <c r="D55" s="21">
        <v>0</v>
      </c>
      <c r="E55" s="21">
        <v>23887070.58</v>
      </c>
      <c r="F55" s="21">
        <f>D55+E55</f>
        <v>23887070.58</v>
      </c>
      <c r="G55" s="21">
        <v>3170946.52</v>
      </c>
      <c r="H55" s="21">
        <v>3170946.52</v>
      </c>
      <c r="I55" s="21">
        <f t="shared" si="1"/>
        <v>20716124.06</v>
      </c>
    </row>
    <row r="56" spans="2:9" ht="12.75">
      <c r="B56" s="19" t="s">
        <v>104</v>
      </c>
      <c r="C56" s="20" t="s">
        <v>105</v>
      </c>
      <c r="D56" s="21"/>
      <c r="E56" s="21"/>
      <c r="F56" s="21">
        <f>D56+E56</f>
        <v>0</v>
      </c>
      <c r="G56" s="21"/>
      <c r="H56" s="21"/>
      <c r="I56" s="21">
        <f t="shared" si="1"/>
        <v>0</v>
      </c>
    </row>
    <row r="57" spans="2:9" ht="12.75">
      <c r="B57" s="16" t="s">
        <v>106</v>
      </c>
      <c r="C57" s="17"/>
      <c r="D57" s="18">
        <f>SUM(D58:D65)</f>
        <v>416316.56</v>
      </c>
      <c r="E57" s="18">
        <f>SUM(E58:E65)</f>
        <v>-416316.56</v>
      </c>
      <c r="F57" s="18">
        <f>SUM(F58:F65)</f>
        <v>0</v>
      </c>
      <c r="G57" s="18">
        <f>SUM(G58:G65)</f>
        <v>0</v>
      </c>
      <c r="H57" s="18">
        <f>SUM(H58:H65)</f>
        <v>0</v>
      </c>
      <c r="I57" s="18">
        <f t="shared" si="1"/>
        <v>0</v>
      </c>
    </row>
    <row r="58" spans="2:9" ht="12.75">
      <c r="B58" s="19" t="s">
        <v>107</v>
      </c>
      <c r="C58" s="20" t="s">
        <v>108</v>
      </c>
      <c r="D58" s="21"/>
      <c r="E58" s="21"/>
      <c r="F58" s="21">
        <f aca="true" t="shared" si="6" ref="F58:F65">D58+E58</f>
        <v>0</v>
      </c>
      <c r="G58" s="21"/>
      <c r="H58" s="21"/>
      <c r="I58" s="21">
        <f t="shared" si="1"/>
        <v>0</v>
      </c>
    </row>
    <row r="59" spans="2:9" ht="12.75">
      <c r="B59" s="19" t="s">
        <v>109</v>
      </c>
      <c r="C59" s="20" t="s">
        <v>110</v>
      </c>
      <c r="D59" s="21"/>
      <c r="E59" s="21"/>
      <c r="F59" s="21">
        <f t="shared" si="6"/>
        <v>0</v>
      </c>
      <c r="G59" s="21"/>
      <c r="H59" s="21"/>
      <c r="I59" s="21">
        <f t="shared" si="1"/>
        <v>0</v>
      </c>
    </row>
    <row r="60" spans="2:9" ht="12.75">
      <c r="B60" s="19" t="s">
        <v>111</v>
      </c>
      <c r="C60" s="20" t="s">
        <v>112</v>
      </c>
      <c r="D60" s="21"/>
      <c r="E60" s="21"/>
      <c r="F60" s="21">
        <f t="shared" si="6"/>
        <v>0</v>
      </c>
      <c r="G60" s="21"/>
      <c r="H60" s="21"/>
      <c r="I60" s="21">
        <f t="shared" si="1"/>
        <v>0</v>
      </c>
    </row>
    <row r="61" spans="2:9" ht="12.75">
      <c r="B61" s="19" t="s">
        <v>113</v>
      </c>
      <c r="C61" s="20" t="s">
        <v>114</v>
      </c>
      <c r="D61" s="21"/>
      <c r="E61" s="21"/>
      <c r="F61" s="21">
        <f t="shared" si="6"/>
        <v>0</v>
      </c>
      <c r="G61" s="21"/>
      <c r="H61" s="21"/>
      <c r="I61" s="21">
        <f t="shared" si="1"/>
        <v>0</v>
      </c>
    </row>
    <row r="62" spans="2:9" ht="12.75">
      <c r="B62" s="19" t="s">
        <v>115</v>
      </c>
      <c r="C62" s="20" t="s">
        <v>116</v>
      </c>
      <c r="D62" s="21"/>
      <c r="E62" s="21"/>
      <c r="F62" s="21">
        <f t="shared" si="6"/>
        <v>0</v>
      </c>
      <c r="G62" s="21"/>
      <c r="H62" s="21"/>
      <c r="I62" s="21">
        <f t="shared" si="1"/>
        <v>0</v>
      </c>
    </row>
    <row r="63" spans="2:9" ht="12.75">
      <c r="B63" s="19" t="s">
        <v>117</v>
      </c>
      <c r="C63" s="20" t="s">
        <v>118</v>
      </c>
      <c r="D63" s="21"/>
      <c r="E63" s="21"/>
      <c r="F63" s="21">
        <f t="shared" si="6"/>
        <v>0</v>
      </c>
      <c r="G63" s="21"/>
      <c r="H63" s="21"/>
      <c r="I63" s="21">
        <f t="shared" si="1"/>
        <v>0</v>
      </c>
    </row>
    <row r="64" spans="2:9" ht="12.75">
      <c r="B64" s="19"/>
      <c r="C64" s="20" t="s">
        <v>119</v>
      </c>
      <c r="D64" s="21"/>
      <c r="E64" s="21"/>
      <c r="F64" s="21">
        <f t="shared" si="6"/>
        <v>0</v>
      </c>
      <c r="G64" s="21"/>
      <c r="H64" s="21"/>
      <c r="I64" s="21">
        <f t="shared" si="1"/>
        <v>0</v>
      </c>
    </row>
    <row r="65" spans="2:9" ht="12.75">
      <c r="B65" s="19" t="s">
        <v>120</v>
      </c>
      <c r="C65" s="20" t="s">
        <v>121</v>
      </c>
      <c r="D65" s="21">
        <v>416316.56</v>
      </c>
      <c r="E65" s="21">
        <v>-416316.56</v>
      </c>
      <c r="F65" s="21">
        <f t="shared" si="6"/>
        <v>0</v>
      </c>
      <c r="G65" s="21">
        <v>0</v>
      </c>
      <c r="H65" s="21">
        <v>0</v>
      </c>
      <c r="I65" s="21">
        <f t="shared" si="1"/>
        <v>0</v>
      </c>
    </row>
    <row r="66" spans="2:9" ht="12.75">
      <c r="B66" s="16" t="s">
        <v>122</v>
      </c>
      <c r="C66" s="17"/>
      <c r="D66" s="18">
        <f>SUM(D67:D69)</f>
        <v>0</v>
      </c>
      <c r="E66" s="18">
        <f>SUM(E67:E69)</f>
        <v>0</v>
      </c>
      <c r="F66" s="18">
        <f>SUM(F67:F69)</f>
        <v>0</v>
      </c>
      <c r="G66" s="18">
        <f>SUM(G67:G69)</f>
        <v>0</v>
      </c>
      <c r="H66" s="18">
        <f>SUM(H67:H69)</f>
        <v>0</v>
      </c>
      <c r="I66" s="18">
        <f t="shared" si="1"/>
        <v>0</v>
      </c>
    </row>
    <row r="67" spans="2:9" ht="12.75">
      <c r="B67" s="19" t="s">
        <v>123</v>
      </c>
      <c r="C67" s="20" t="s">
        <v>124</v>
      </c>
      <c r="D67" s="21"/>
      <c r="E67" s="21"/>
      <c r="F67" s="21">
        <f>D67+E67</f>
        <v>0</v>
      </c>
      <c r="G67" s="21"/>
      <c r="H67" s="21"/>
      <c r="I67" s="21">
        <f t="shared" si="1"/>
        <v>0</v>
      </c>
    </row>
    <row r="68" spans="2:9" ht="12.75">
      <c r="B68" s="19" t="s">
        <v>125</v>
      </c>
      <c r="C68" s="20" t="s">
        <v>126</v>
      </c>
      <c r="D68" s="21"/>
      <c r="E68" s="21"/>
      <c r="F68" s="21">
        <f>D68+E68</f>
        <v>0</v>
      </c>
      <c r="G68" s="21"/>
      <c r="H68" s="21"/>
      <c r="I68" s="21">
        <f t="shared" si="1"/>
        <v>0</v>
      </c>
    </row>
    <row r="69" spans="2:9" ht="12.75">
      <c r="B69" s="19" t="s">
        <v>127</v>
      </c>
      <c r="C69" s="20" t="s">
        <v>128</v>
      </c>
      <c r="D69" s="21"/>
      <c r="E69" s="21"/>
      <c r="F69" s="21">
        <f>D69+E69</f>
        <v>0</v>
      </c>
      <c r="G69" s="21"/>
      <c r="H69" s="21"/>
      <c r="I69" s="21">
        <f t="shared" si="1"/>
        <v>0</v>
      </c>
    </row>
    <row r="70" spans="2:9" ht="12.75">
      <c r="B70" s="16" t="s">
        <v>129</v>
      </c>
      <c r="C70" s="17"/>
      <c r="D70" s="18">
        <f>SUM(D71:D77)</f>
        <v>0</v>
      </c>
      <c r="E70" s="18">
        <f>SUM(E71:E77)</f>
        <v>0</v>
      </c>
      <c r="F70" s="18">
        <f>SUM(F71:F77)</f>
        <v>0</v>
      </c>
      <c r="G70" s="18">
        <f>SUM(G71:G77)</f>
        <v>0</v>
      </c>
      <c r="H70" s="18">
        <f>SUM(H71:H77)</f>
        <v>0</v>
      </c>
      <c r="I70" s="18">
        <f t="shared" si="1"/>
        <v>0</v>
      </c>
    </row>
    <row r="71" spans="2:9" ht="12.75">
      <c r="B71" s="19" t="s">
        <v>130</v>
      </c>
      <c r="C71" s="20" t="s">
        <v>131</v>
      </c>
      <c r="D71" s="21"/>
      <c r="E71" s="21"/>
      <c r="F71" s="21">
        <f aca="true" t="shared" si="7" ref="F71:F77">D71+E71</f>
        <v>0</v>
      </c>
      <c r="G71" s="21"/>
      <c r="H71" s="21"/>
      <c r="I71" s="21">
        <f aca="true" t="shared" si="8" ref="I71:I77">F71-G71</f>
        <v>0</v>
      </c>
    </row>
    <row r="72" spans="2:9" ht="12.75">
      <c r="B72" s="19" t="s">
        <v>132</v>
      </c>
      <c r="C72" s="20" t="s">
        <v>133</v>
      </c>
      <c r="D72" s="21"/>
      <c r="E72" s="21"/>
      <c r="F72" s="21">
        <f t="shared" si="7"/>
        <v>0</v>
      </c>
      <c r="G72" s="21"/>
      <c r="H72" s="21"/>
      <c r="I72" s="21">
        <f t="shared" si="8"/>
        <v>0</v>
      </c>
    </row>
    <row r="73" spans="2:9" ht="12.75">
      <c r="B73" s="19" t="s">
        <v>134</v>
      </c>
      <c r="C73" s="20" t="s">
        <v>135</v>
      </c>
      <c r="D73" s="21"/>
      <c r="E73" s="21"/>
      <c r="F73" s="21">
        <f t="shared" si="7"/>
        <v>0</v>
      </c>
      <c r="G73" s="21"/>
      <c r="H73" s="21"/>
      <c r="I73" s="21">
        <f t="shared" si="8"/>
        <v>0</v>
      </c>
    </row>
    <row r="74" spans="2:9" ht="12.75">
      <c r="B74" s="19" t="s">
        <v>136</v>
      </c>
      <c r="C74" s="20" t="s">
        <v>137</v>
      </c>
      <c r="D74" s="21"/>
      <c r="E74" s="21"/>
      <c r="F74" s="21">
        <f t="shared" si="7"/>
        <v>0</v>
      </c>
      <c r="G74" s="21"/>
      <c r="H74" s="21"/>
      <c r="I74" s="21">
        <f t="shared" si="8"/>
        <v>0</v>
      </c>
    </row>
    <row r="75" spans="2:9" ht="12.75">
      <c r="B75" s="19" t="s">
        <v>138</v>
      </c>
      <c r="C75" s="20" t="s">
        <v>139</v>
      </c>
      <c r="D75" s="21"/>
      <c r="E75" s="21"/>
      <c r="F75" s="21">
        <f t="shared" si="7"/>
        <v>0</v>
      </c>
      <c r="G75" s="21"/>
      <c r="H75" s="21"/>
      <c r="I75" s="21">
        <f t="shared" si="8"/>
        <v>0</v>
      </c>
    </row>
    <row r="76" spans="2:9" ht="12.75">
      <c r="B76" s="19" t="s">
        <v>140</v>
      </c>
      <c r="C76" s="20" t="s">
        <v>141</v>
      </c>
      <c r="D76" s="21"/>
      <c r="E76" s="21"/>
      <c r="F76" s="21">
        <f t="shared" si="7"/>
        <v>0</v>
      </c>
      <c r="G76" s="21"/>
      <c r="H76" s="21"/>
      <c r="I76" s="21">
        <f t="shared" si="8"/>
        <v>0</v>
      </c>
    </row>
    <row r="77" spans="2:9" ht="12.75">
      <c r="B77" s="19" t="s">
        <v>142</v>
      </c>
      <c r="C77" s="20" t="s">
        <v>143</v>
      </c>
      <c r="D77" s="21"/>
      <c r="E77" s="21"/>
      <c r="F77" s="21">
        <f t="shared" si="7"/>
        <v>0</v>
      </c>
      <c r="G77" s="21"/>
      <c r="H77" s="21"/>
      <c r="I77" s="21">
        <f t="shared" si="8"/>
        <v>0</v>
      </c>
    </row>
    <row r="78" spans="2:9" ht="4.5" customHeight="1">
      <c r="B78" s="23"/>
      <c r="C78" s="24"/>
      <c r="D78" s="25"/>
      <c r="E78" s="25"/>
      <c r="F78" s="25"/>
      <c r="G78" s="25"/>
      <c r="H78" s="25"/>
      <c r="I78" s="25"/>
    </row>
    <row r="79" spans="2:9" ht="12.75">
      <c r="B79" s="26" t="s">
        <v>144</v>
      </c>
      <c r="C79" s="27"/>
      <c r="D79" s="25">
        <f>D80+D88+D98+D108+D118+D128+D132+D141+D145</f>
        <v>0</v>
      </c>
      <c r="E79" s="25">
        <f>E80+E88+E98+E108+E118+E128+E132+E141+E145</f>
        <v>45953507.45</v>
      </c>
      <c r="F79" s="25">
        <f>F80+F88+F98+F108+F118+F128+F132+F141+F145</f>
        <v>45953507.45</v>
      </c>
      <c r="G79" s="25">
        <f>G80+G88+G98+G108+G118+G128+G132+G141+G145</f>
        <v>16675619.120000001</v>
      </c>
      <c r="H79" s="25">
        <f>H80+H88+H98+H108+H118+H128+H132+H141+H145</f>
        <v>16648861.170000002</v>
      </c>
      <c r="I79" s="25">
        <f>I80+I88+I98+I108+I118+I128+I132+I141+I145</f>
        <v>29277888.33</v>
      </c>
    </row>
    <row r="80" spans="2:9" ht="12.75">
      <c r="B80" s="28" t="s">
        <v>10</v>
      </c>
      <c r="C80" s="29"/>
      <c r="D80" s="25">
        <f>SUM(D81:D87)</f>
        <v>0</v>
      </c>
      <c r="E80" s="25">
        <f>SUM(E81:E87)</f>
        <v>11127118.07</v>
      </c>
      <c r="F80" s="25">
        <f>SUM(F81:F87)</f>
        <v>11127118.07</v>
      </c>
      <c r="G80" s="25">
        <f>SUM(G81:G87)</f>
        <v>6801459.030000001</v>
      </c>
      <c r="H80" s="25">
        <f>SUM(H81:H87)</f>
        <v>6801459.030000001</v>
      </c>
      <c r="I80" s="25">
        <f>SUM(I81:I87)</f>
        <v>4325659.04</v>
      </c>
    </row>
    <row r="81" spans="2:9" ht="12.75">
      <c r="B81" s="19" t="s">
        <v>145</v>
      </c>
      <c r="C81" s="30" t="s">
        <v>12</v>
      </c>
      <c r="D81" s="31">
        <v>0</v>
      </c>
      <c r="E81" s="31">
        <v>7369420.95</v>
      </c>
      <c r="F81" s="21">
        <f aca="true" t="shared" si="9" ref="F81:F87">D81+E81</f>
        <v>7369420.95</v>
      </c>
      <c r="G81" s="31">
        <v>4196030.69</v>
      </c>
      <c r="H81" s="31">
        <v>4196030.69</v>
      </c>
      <c r="I81" s="31">
        <f aca="true" t="shared" si="10" ref="I81:I144">F81-G81</f>
        <v>3173390.26</v>
      </c>
    </row>
    <row r="82" spans="2:9" ht="12.75">
      <c r="B82" s="19" t="s">
        <v>146</v>
      </c>
      <c r="C82" s="30" t="s">
        <v>14</v>
      </c>
      <c r="D82" s="31"/>
      <c r="E82" s="31"/>
      <c r="F82" s="21">
        <f t="shared" si="9"/>
        <v>0</v>
      </c>
      <c r="G82" s="31"/>
      <c r="H82" s="31"/>
      <c r="I82" s="31">
        <f t="shared" si="10"/>
        <v>0</v>
      </c>
    </row>
    <row r="83" spans="2:9" ht="12.75">
      <c r="B83" s="19" t="s">
        <v>147</v>
      </c>
      <c r="C83" s="30" t="s">
        <v>16</v>
      </c>
      <c r="D83" s="31">
        <v>0</v>
      </c>
      <c r="E83" s="31">
        <v>1032276.44</v>
      </c>
      <c r="F83" s="21">
        <f t="shared" si="9"/>
        <v>1032276.44</v>
      </c>
      <c r="G83" s="31">
        <v>1017682.4</v>
      </c>
      <c r="H83" s="31">
        <v>1017682.4</v>
      </c>
      <c r="I83" s="31">
        <f t="shared" si="10"/>
        <v>14594.03999999992</v>
      </c>
    </row>
    <row r="84" spans="2:9" ht="12.75">
      <c r="B84" s="19" t="s">
        <v>148</v>
      </c>
      <c r="C84" s="30" t="s">
        <v>18</v>
      </c>
      <c r="D84" s="31">
        <v>0</v>
      </c>
      <c r="E84" s="31">
        <v>1640890.61</v>
      </c>
      <c r="F84" s="21">
        <f t="shared" si="9"/>
        <v>1640890.61</v>
      </c>
      <c r="G84" s="31">
        <v>1050670.67</v>
      </c>
      <c r="H84" s="31">
        <v>1050670.67</v>
      </c>
      <c r="I84" s="31">
        <f t="shared" si="10"/>
        <v>590219.9400000002</v>
      </c>
    </row>
    <row r="85" spans="2:9" ht="12.75">
      <c r="B85" s="19" t="s">
        <v>149</v>
      </c>
      <c r="C85" s="30" t="s">
        <v>20</v>
      </c>
      <c r="D85" s="31">
        <v>0</v>
      </c>
      <c r="E85" s="31">
        <v>1084530.07</v>
      </c>
      <c r="F85" s="21">
        <f t="shared" si="9"/>
        <v>1084530.07</v>
      </c>
      <c r="G85" s="31">
        <v>537075.27</v>
      </c>
      <c r="H85" s="31">
        <v>537075.27</v>
      </c>
      <c r="I85" s="31">
        <f t="shared" si="10"/>
        <v>547454.8</v>
      </c>
    </row>
    <row r="86" spans="2:9" ht="12.75">
      <c r="B86" s="19" t="s">
        <v>150</v>
      </c>
      <c r="C86" s="30" t="s">
        <v>22</v>
      </c>
      <c r="D86" s="31"/>
      <c r="E86" s="31"/>
      <c r="F86" s="21">
        <f t="shared" si="9"/>
        <v>0</v>
      </c>
      <c r="G86" s="31"/>
      <c r="H86" s="31"/>
      <c r="I86" s="31">
        <f t="shared" si="10"/>
        <v>0</v>
      </c>
    </row>
    <row r="87" spans="2:9" ht="12.75">
      <c r="B87" s="19" t="s">
        <v>151</v>
      </c>
      <c r="C87" s="30" t="s">
        <v>24</v>
      </c>
      <c r="D87" s="31"/>
      <c r="E87" s="31"/>
      <c r="F87" s="21">
        <f t="shared" si="9"/>
        <v>0</v>
      </c>
      <c r="G87" s="31"/>
      <c r="H87" s="31"/>
      <c r="I87" s="31">
        <f t="shared" si="10"/>
        <v>0</v>
      </c>
    </row>
    <row r="88" spans="2:9" ht="12.75">
      <c r="B88" s="28" t="s">
        <v>25</v>
      </c>
      <c r="C88" s="29"/>
      <c r="D88" s="25">
        <f>SUM(D89:D97)</f>
        <v>0</v>
      </c>
      <c r="E88" s="25">
        <f>SUM(E89:E97)</f>
        <v>458403.42999999993</v>
      </c>
      <c r="F88" s="25">
        <f>SUM(F89:F97)</f>
        <v>458403.42999999993</v>
      </c>
      <c r="G88" s="25">
        <f>SUM(G89:G97)</f>
        <v>272143.5</v>
      </c>
      <c r="H88" s="25">
        <f>SUM(H89:H97)</f>
        <v>272669.36000000004</v>
      </c>
      <c r="I88" s="25">
        <f t="shared" si="10"/>
        <v>186259.92999999993</v>
      </c>
    </row>
    <row r="89" spans="2:9" ht="12.75">
      <c r="B89" s="19" t="s">
        <v>152</v>
      </c>
      <c r="C89" s="30" t="s">
        <v>27</v>
      </c>
      <c r="D89" s="31">
        <v>0</v>
      </c>
      <c r="E89" s="31">
        <v>125809.09</v>
      </c>
      <c r="F89" s="21">
        <f aca="true" t="shared" si="11" ref="F89:F97">D89+E89</f>
        <v>125809.09</v>
      </c>
      <c r="G89" s="31">
        <v>124190.34</v>
      </c>
      <c r="H89" s="31">
        <v>124716.2</v>
      </c>
      <c r="I89" s="31">
        <f t="shared" si="10"/>
        <v>1618.75</v>
      </c>
    </row>
    <row r="90" spans="2:9" ht="12.75">
      <c r="B90" s="19" t="s">
        <v>153</v>
      </c>
      <c r="C90" s="30" t="s">
        <v>29</v>
      </c>
      <c r="D90" s="31">
        <v>0</v>
      </c>
      <c r="E90" s="31">
        <v>14059.69</v>
      </c>
      <c r="F90" s="21">
        <f t="shared" si="11"/>
        <v>14059.69</v>
      </c>
      <c r="G90" s="31">
        <v>13512.4</v>
      </c>
      <c r="H90" s="31">
        <v>13512.4</v>
      </c>
      <c r="I90" s="31">
        <f t="shared" si="10"/>
        <v>547.2900000000009</v>
      </c>
    </row>
    <row r="91" spans="2:9" ht="12.75">
      <c r="B91" s="19" t="s">
        <v>154</v>
      </c>
      <c r="C91" s="30" t="s">
        <v>31</v>
      </c>
      <c r="D91" s="31"/>
      <c r="E91" s="31"/>
      <c r="F91" s="21">
        <f t="shared" si="11"/>
        <v>0</v>
      </c>
      <c r="G91" s="31"/>
      <c r="H91" s="31"/>
      <c r="I91" s="31">
        <f t="shared" si="10"/>
        <v>0</v>
      </c>
    </row>
    <row r="92" spans="2:9" ht="12.75">
      <c r="B92" s="19" t="s">
        <v>155</v>
      </c>
      <c r="C92" s="30" t="s">
        <v>33</v>
      </c>
      <c r="D92" s="31">
        <v>0</v>
      </c>
      <c r="E92" s="31">
        <v>48919.83</v>
      </c>
      <c r="F92" s="21">
        <f t="shared" si="11"/>
        <v>48919.83</v>
      </c>
      <c r="G92" s="31">
        <v>39335.76</v>
      </c>
      <c r="H92" s="31">
        <v>39335.76</v>
      </c>
      <c r="I92" s="31">
        <f t="shared" si="10"/>
        <v>9584.07</v>
      </c>
    </row>
    <row r="93" spans="2:9" ht="12.75">
      <c r="B93" s="19" t="s">
        <v>156</v>
      </c>
      <c r="C93" s="30" t="s">
        <v>35</v>
      </c>
      <c r="D93" s="31">
        <v>0</v>
      </c>
      <c r="E93" s="31">
        <v>155.25</v>
      </c>
      <c r="F93" s="21">
        <f t="shared" si="11"/>
        <v>155.25</v>
      </c>
      <c r="G93" s="31">
        <v>155.25</v>
      </c>
      <c r="H93" s="31">
        <v>155.25</v>
      </c>
      <c r="I93" s="31">
        <f t="shared" si="10"/>
        <v>0</v>
      </c>
    </row>
    <row r="94" spans="2:9" ht="12.75">
      <c r="B94" s="19" t="s">
        <v>157</v>
      </c>
      <c r="C94" s="30" t="s">
        <v>37</v>
      </c>
      <c r="D94" s="31">
        <v>0</v>
      </c>
      <c r="E94" s="31">
        <v>54433.71</v>
      </c>
      <c r="F94" s="21">
        <f t="shared" si="11"/>
        <v>54433.71</v>
      </c>
      <c r="G94" s="31">
        <v>48406.84</v>
      </c>
      <c r="H94" s="31">
        <v>48406.84</v>
      </c>
      <c r="I94" s="31">
        <f t="shared" si="10"/>
        <v>6026.870000000003</v>
      </c>
    </row>
    <row r="95" spans="2:9" ht="12.75">
      <c r="B95" s="19" t="s">
        <v>158</v>
      </c>
      <c r="C95" s="30" t="s">
        <v>39</v>
      </c>
      <c r="D95" s="31">
        <v>0</v>
      </c>
      <c r="E95" s="31">
        <v>200000</v>
      </c>
      <c r="F95" s="21">
        <f t="shared" si="11"/>
        <v>200000</v>
      </c>
      <c r="G95" s="31">
        <v>37888.77</v>
      </c>
      <c r="H95" s="31">
        <v>37888.77</v>
      </c>
      <c r="I95" s="31">
        <f t="shared" si="10"/>
        <v>162111.23</v>
      </c>
    </row>
    <row r="96" spans="2:9" ht="12.75">
      <c r="B96" s="19" t="s">
        <v>159</v>
      </c>
      <c r="C96" s="30" t="s">
        <v>41</v>
      </c>
      <c r="D96" s="31"/>
      <c r="E96" s="31"/>
      <c r="F96" s="21">
        <f t="shared" si="11"/>
        <v>0</v>
      </c>
      <c r="G96" s="31"/>
      <c r="H96" s="31"/>
      <c r="I96" s="31">
        <f t="shared" si="10"/>
        <v>0</v>
      </c>
    </row>
    <row r="97" spans="2:9" ht="12.75">
      <c r="B97" s="19" t="s">
        <v>160</v>
      </c>
      <c r="C97" s="30" t="s">
        <v>43</v>
      </c>
      <c r="D97" s="31">
        <v>0</v>
      </c>
      <c r="E97" s="31">
        <v>15025.86</v>
      </c>
      <c r="F97" s="21">
        <f t="shared" si="11"/>
        <v>15025.86</v>
      </c>
      <c r="G97" s="31">
        <v>8654.14</v>
      </c>
      <c r="H97" s="31">
        <v>8654.14</v>
      </c>
      <c r="I97" s="31">
        <f t="shared" si="10"/>
        <v>6371.720000000001</v>
      </c>
    </row>
    <row r="98" spans="2:9" ht="12.75">
      <c r="B98" s="28" t="s">
        <v>44</v>
      </c>
      <c r="C98" s="29"/>
      <c r="D98" s="25">
        <f>SUM(D99:D107)</f>
        <v>0</v>
      </c>
      <c r="E98" s="25">
        <f>SUM(E99:E107)</f>
        <v>5900156.97</v>
      </c>
      <c r="F98" s="25">
        <f>SUM(F99:F107)</f>
        <v>5900156.97</v>
      </c>
      <c r="G98" s="25">
        <f>SUM(G99:G107)</f>
        <v>2749650.6700000004</v>
      </c>
      <c r="H98" s="25">
        <f>SUM(H99:H107)</f>
        <v>2722366.8600000003</v>
      </c>
      <c r="I98" s="25">
        <f t="shared" si="10"/>
        <v>3150506.2999999993</v>
      </c>
    </row>
    <row r="99" spans="2:9" ht="12.75">
      <c r="B99" s="19" t="s">
        <v>161</v>
      </c>
      <c r="C99" s="30" t="s">
        <v>46</v>
      </c>
      <c r="D99" s="31">
        <v>0</v>
      </c>
      <c r="E99" s="31">
        <v>319904.94</v>
      </c>
      <c r="F99" s="21">
        <f aca="true" t="shared" si="12" ref="F99:F107">D99+E99</f>
        <v>319904.94</v>
      </c>
      <c r="G99" s="31">
        <v>248266.41</v>
      </c>
      <c r="H99" s="31">
        <v>248266.41</v>
      </c>
      <c r="I99" s="31">
        <f t="shared" si="10"/>
        <v>71638.53</v>
      </c>
    </row>
    <row r="100" spans="2:9" ht="12.75">
      <c r="B100" s="19" t="s">
        <v>162</v>
      </c>
      <c r="C100" s="30" t="s">
        <v>48</v>
      </c>
      <c r="D100" s="31">
        <v>0</v>
      </c>
      <c r="E100" s="31">
        <v>633917.6</v>
      </c>
      <c r="F100" s="21">
        <f t="shared" si="12"/>
        <v>633917.6</v>
      </c>
      <c r="G100" s="31">
        <v>632917.61</v>
      </c>
      <c r="H100" s="31">
        <v>632917.61</v>
      </c>
      <c r="I100" s="31">
        <f t="shared" si="10"/>
        <v>999.9899999999907</v>
      </c>
    </row>
    <row r="101" spans="2:9" ht="12.75">
      <c r="B101" s="19" t="s">
        <v>163</v>
      </c>
      <c r="C101" s="30" t="s">
        <v>50</v>
      </c>
      <c r="D101" s="31">
        <v>0</v>
      </c>
      <c r="E101" s="31">
        <v>208920.89</v>
      </c>
      <c r="F101" s="21">
        <f t="shared" si="12"/>
        <v>208920.89</v>
      </c>
      <c r="G101" s="31">
        <v>206807</v>
      </c>
      <c r="H101" s="31">
        <v>206807</v>
      </c>
      <c r="I101" s="31">
        <f t="shared" si="10"/>
        <v>2113.890000000014</v>
      </c>
    </row>
    <row r="102" spans="2:9" ht="12.75">
      <c r="B102" s="19" t="s">
        <v>164</v>
      </c>
      <c r="C102" s="30" t="s">
        <v>52</v>
      </c>
      <c r="D102" s="31">
        <v>0</v>
      </c>
      <c r="E102" s="31">
        <v>41828.49</v>
      </c>
      <c r="F102" s="21">
        <f t="shared" si="12"/>
        <v>41828.49</v>
      </c>
      <c r="G102" s="31">
        <v>20371.02</v>
      </c>
      <c r="H102" s="31">
        <v>20371.02</v>
      </c>
      <c r="I102" s="31">
        <f t="shared" si="10"/>
        <v>21457.469999999998</v>
      </c>
    </row>
    <row r="103" spans="2:9" ht="12.75">
      <c r="B103" s="19" t="s">
        <v>165</v>
      </c>
      <c r="C103" s="30" t="s">
        <v>54</v>
      </c>
      <c r="D103" s="31">
        <v>0</v>
      </c>
      <c r="E103" s="31">
        <v>3923580.85</v>
      </c>
      <c r="F103" s="21">
        <f t="shared" si="12"/>
        <v>3923580.85</v>
      </c>
      <c r="G103" s="31">
        <v>1130249.28</v>
      </c>
      <c r="H103" s="31">
        <v>1130249.28</v>
      </c>
      <c r="I103" s="31">
        <f t="shared" si="10"/>
        <v>2793331.5700000003</v>
      </c>
    </row>
    <row r="104" spans="2:9" ht="12.75">
      <c r="B104" s="19" t="s">
        <v>166</v>
      </c>
      <c r="C104" s="30" t="s">
        <v>56</v>
      </c>
      <c r="D104" s="31">
        <v>0</v>
      </c>
      <c r="E104" s="31">
        <v>2500</v>
      </c>
      <c r="F104" s="21">
        <f t="shared" si="12"/>
        <v>2500</v>
      </c>
      <c r="G104" s="31">
        <v>2500</v>
      </c>
      <c r="H104" s="31">
        <v>2500</v>
      </c>
      <c r="I104" s="31">
        <f t="shared" si="10"/>
        <v>0</v>
      </c>
    </row>
    <row r="105" spans="2:9" ht="12.75">
      <c r="B105" s="19" t="s">
        <v>167</v>
      </c>
      <c r="C105" s="30" t="s">
        <v>58</v>
      </c>
      <c r="D105" s="31">
        <v>0</v>
      </c>
      <c r="E105" s="31">
        <v>298733.97</v>
      </c>
      <c r="F105" s="21">
        <f t="shared" si="12"/>
        <v>298733.97</v>
      </c>
      <c r="G105" s="31">
        <v>288891.57</v>
      </c>
      <c r="H105" s="31">
        <v>288891.57</v>
      </c>
      <c r="I105" s="31">
        <f t="shared" si="10"/>
        <v>9842.399999999965</v>
      </c>
    </row>
    <row r="106" spans="2:9" ht="12.75">
      <c r="B106" s="19" t="s">
        <v>168</v>
      </c>
      <c r="C106" s="30" t="s">
        <v>60</v>
      </c>
      <c r="D106" s="31">
        <v>0</v>
      </c>
      <c r="E106" s="31">
        <v>56649.51</v>
      </c>
      <c r="F106" s="21">
        <f t="shared" si="12"/>
        <v>56649.51</v>
      </c>
      <c r="G106" s="31">
        <v>56125.31</v>
      </c>
      <c r="H106" s="31">
        <v>56125.31</v>
      </c>
      <c r="I106" s="31">
        <f t="shared" si="10"/>
        <v>524.2000000000044</v>
      </c>
    </row>
    <row r="107" spans="2:9" ht="12.75">
      <c r="B107" s="19" t="s">
        <v>169</v>
      </c>
      <c r="C107" s="30" t="s">
        <v>62</v>
      </c>
      <c r="D107" s="31">
        <v>0</v>
      </c>
      <c r="E107" s="31">
        <v>414120.72</v>
      </c>
      <c r="F107" s="21">
        <f t="shared" si="12"/>
        <v>414120.72</v>
      </c>
      <c r="G107" s="31">
        <v>163522.47</v>
      </c>
      <c r="H107" s="31">
        <v>136238.66</v>
      </c>
      <c r="I107" s="31">
        <f t="shared" si="10"/>
        <v>250598.24999999997</v>
      </c>
    </row>
    <row r="108" spans="2:9" ht="12.75">
      <c r="B108" s="28" t="s">
        <v>63</v>
      </c>
      <c r="C108" s="29"/>
      <c r="D108" s="25">
        <f>SUM(D109:D117)</f>
        <v>0</v>
      </c>
      <c r="E108" s="25">
        <f>SUM(E109:E117)</f>
        <v>0</v>
      </c>
      <c r="F108" s="25">
        <f>SUM(F109:F117)</f>
        <v>0</v>
      </c>
      <c r="G108" s="25">
        <f>SUM(G109:G117)</f>
        <v>0</v>
      </c>
      <c r="H108" s="25">
        <f>SUM(H109:H117)</f>
        <v>0</v>
      </c>
      <c r="I108" s="25">
        <f t="shared" si="10"/>
        <v>0</v>
      </c>
    </row>
    <row r="109" spans="2:9" ht="12.75">
      <c r="B109" s="19" t="s">
        <v>170</v>
      </c>
      <c r="C109" s="30" t="s">
        <v>65</v>
      </c>
      <c r="D109" s="31"/>
      <c r="E109" s="31"/>
      <c r="F109" s="21">
        <f aca="true" t="shared" si="13" ref="F109:F117">D109+E109</f>
        <v>0</v>
      </c>
      <c r="G109" s="31"/>
      <c r="H109" s="31"/>
      <c r="I109" s="31">
        <f t="shared" si="10"/>
        <v>0</v>
      </c>
    </row>
    <row r="110" spans="2:9" ht="12.75">
      <c r="B110" s="19" t="s">
        <v>171</v>
      </c>
      <c r="C110" s="30" t="s">
        <v>67</v>
      </c>
      <c r="D110" s="31"/>
      <c r="E110" s="31"/>
      <c r="F110" s="21">
        <f t="shared" si="13"/>
        <v>0</v>
      </c>
      <c r="G110" s="31"/>
      <c r="H110" s="31"/>
      <c r="I110" s="31">
        <f t="shared" si="10"/>
        <v>0</v>
      </c>
    </row>
    <row r="111" spans="2:9" ht="12.75">
      <c r="B111" s="19" t="s">
        <v>172</v>
      </c>
      <c r="C111" s="30" t="s">
        <v>69</v>
      </c>
      <c r="D111" s="31"/>
      <c r="E111" s="31"/>
      <c r="F111" s="21">
        <f t="shared" si="13"/>
        <v>0</v>
      </c>
      <c r="G111" s="31"/>
      <c r="H111" s="31"/>
      <c r="I111" s="31">
        <f t="shared" si="10"/>
        <v>0</v>
      </c>
    </row>
    <row r="112" spans="2:9" ht="12.75">
      <c r="B112" s="19" t="s">
        <v>173</v>
      </c>
      <c r="C112" s="30" t="s">
        <v>71</v>
      </c>
      <c r="D112" s="31"/>
      <c r="E112" s="31"/>
      <c r="F112" s="21">
        <f t="shared" si="13"/>
        <v>0</v>
      </c>
      <c r="G112" s="31"/>
      <c r="H112" s="31"/>
      <c r="I112" s="31">
        <f t="shared" si="10"/>
        <v>0</v>
      </c>
    </row>
    <row r="113" spans="2:9" ht="12.75">
      <c r="B113" s="19" t="s">
        <v>174</v>
      </c>
      <c r="C113" s="30" t="s">
        <v>73</v>
      </c>
      <c r="D113" s="31"/>
      <c r="E113" s="31"/>
      <c r="F113" s="21">
        <f t="shared" si="13"/>
        <v>0</v>
      </c>
      <c r="G113" s="31"/>
      <c r="H113" s="31"/>
      <c r="I113" s="31">
        <f t="shared" si="10"/>
        <v>0</v>
      </c>
    </row>
    <row r="114" spans="2:9" ht="12.75">
      <c r="B114" s="19" t="s">
        <v>175</v>
      </c>
      <c r="C114" s="30" t="s">
        <v>75</v>
      </c>
      <c r="D114" s="31"/>
      <c r="E114" s="31"/>
      <c r="F114" s="21">
        <f t="shared" si="13"/>
        <v>0</v>
      </c>
      <c r="G114" s="31"/>
      <c r="H114" s="31"/>
      <c r="I114" s="31">
        <f t="shared" si="10"/>
        <v>0</v>
      </c>
    </row>
    <row r="115" spans="2:9" ht="12.75">
      <c r="B115" s="22"/>
      <c r="C115" s="30" t="s">
        <v>76</v>
      </c>
      <c r="D115" s="31"/>
      <c r="E115" s="31"/>
      <c r="F115" s="21">
        <f t="shared" si="13"/>
        <v>0</v>
      </c>
      <c r="G115" s="31"/>
      <c r="H115" s="31"/>
      <c r="I115" s="31">
        <f t="shared" si="10"/>
        <v>0</v>
      </c>
    </row>
    <row r="116" spans="2:9" ht="12.75">
      <c r="B116" s="22"/>
      <c r="C116" s="30" t="s">
        <v>77</v>
      </c>
      <c r="D116" s="31"/>
      <c r="E116" s="31"/>
      <c r="F116" s="21">
        <f t="shared" si="13"/>
        <v>0</v>
      </c>
      <c r="G116" s="31"/>
      <c r="H116" s="31"/>
      <c r="I116" s="31">
        <f t="shared" si="10"/>
        <v>0</v>
      </c>
    </row>
    <row r="117" spans="2:9" ht="12.75">
      <c r="B117" s="19" t="s">
        <v>176</v>
      </c>
      <c r="C117" s="30" t="s">
        <v>79</v>
      </c>
      <c r="D117" s="31"/>
      <c r="E117" s="31"/>
      <c r="F117" s="21">
        <f t="shared" si="13"/>
        <v>0</v>
      </c>
      <c r="G117" s="31"/>
      <c r="H117" s="31"/>
      <c r="I117" s="31">
        <f t="shared" si="10"/>
        <v>0</v>
      </c>
    </row>
    <row r="118" spans="2:9" ht="12.75">
      <c r="B118" s="28" t="s">
        <v>80</v>
      </c>
      <c r="C118" s="29"/>
      <c r="D118" s="25">
        <f>SUM(D119:D127)</f>
        <v>0</v>
      </c>
      <c r="E118" s="25">
        <f>SUM(E119:E127)</f>
        <v>4345328.97</v>
      </c>
      <c r="F118" s="25">
        <f>SUM(F119:F127)</f>
        <v>4345328.97</v>
      </c>
      <c r="G118" s="25">
        <f>SUM(G119:G127)</f>
        <v>3141282.9400000004</v>
      </c>
      <c r="H118" s="25">
        <f>SUM(H119:H127)</f>
        <v>3141282.9400000004</v>
      </c>
      <c r="I118" s="25">
        <f t="shared" si="10"/>
        <v>1204046.0299999993</v>
      </c>
    </row>
    <row r="119" spans="2:9" ht="12.75">
      <c r="B119" s="19" t="s">
        <v>177</v>
      </c>
      <c r="C119" s="30" t="s">
        <v>82</v>
      </c>
      <c r="D119" s="31">
        <v>0</v>
      </c>
      <c r="E119" s="31">
        <v>2028803.04</v>
      </c>
      <c r="F119" s="21">
        <f aca="true" t="shared" si="14" ref="F119:F127">D119+E119</f>
        <v>2028803.04</v>
      </c>
      <c r="G119" s="31">
        <v>862863.54</v>
      </c>
      <c r="H119" s="31">
        <v>862863.54</v>
      </c>
      <c r="I119" s="31">
        <f t="shared" si="10"/>
        <v>1165939.5</v>
      </c>
    </row>
    <row r="120" spans="2:9" ht="12.75">
      <c r="B120" s="19" t="s">
        <v>178</v>
      </c>
      <c r="C120" s="30" t="s">
        <v>84</v>
      </c>
      <c r="D120" s="31">
        <v>0</v>
      </c>
      <c r="E120" s="31">
        <v>82879.5</v>
      </c>
      <c r="F120" s="21">
        <f t="shared" si="14"/>
        <v>82879.5</v>
      </c>
      <c r="G120" s="31">
        <v>82598.8</v>
      </c>
      <c r="H120" s="31">
        <v>82598.8</v>
      </c>
      <c r="I120" s="31">
        <f t="shared" si="10"/>
        <v>280.6999999999971</v>
      </c>
    </row>
    <row r="121" spans="2:9" ht="12.75">
      <c r="B121" s="19" t="s">
        <v>179</v>
      </c>
      <c r="C121" s="30" t="s">
        <v>86</v>
      </c>
      <c r="D121" s="31">
        <v>0</v>
      </c>
      <c r="E121" s="31">
        <v>1959889.6</v>
      </c>
      <c r="F121" s="21">
        <f t="shared" si="14"/>
        <v>1959889.6</v>
      </c>
      <c r="G121" s="31">
        <v>1959889.6</v>
      </c>
      <c r="H121" s="31">
        <v>1959889.6</v>
      </c>
      <c r="I121" s="31">
        <f t="shared" si="10"/>
        <v>0</v>
      </c>
    </row>
    <row r="122" spans="2:9" ht="12.75">
      <c r="B122" s="19" t="s">
        <v>180</v>
      </c>
      <c r="C122" s="30" t="s">
        <v>88</v>
      </c>
      <c r="D122" s="31"/>
      <c r="E122" s="31"/>
      <c r="F122" s="21">
        <f t="shared" si="14"/>
        <v>0</v>
      </c>
      <c r="G122" s="31"/>
      <c r="H122" s="31"/>
      <c r="I122" s="31">
        <f t="shared" si="10"/>
        <v>0</v>
      </c>
    </row>
    <row r="123" spans="2:9" ht="12.75">
      <c r="B123" s="19" t="s">
        <v>181</v>
      </c>
      <c r="C123" s="30" t="s">
        <v>90</v>
      </c>
      <c r="D123" s="31"/>
      <c r="E123" s="31"/>
      <c r="F123" s="21">
        <f t="shared" si="14"/>
        <v>0</v>
      </c>
      <c r="G123" s="31"/>
      <c r="H123" s="31"/>
      <c r="I123" s="31">
        <f t="shared" si="10"/>
        <v>0</v>
      </c>
    </row>
    <row r="124" spans="2:9" ht="12.75">
      <c r="B124" s="19" t="s">
        <v>182</v>
      </c>
      <c r="C124" s="30" t="s">
        <v>92</v>
      </c>
      <c r="D124" s="31">
        <v>0</v>
      </c>
      <c r="E124" s="31">
        <v>273756.83</v>
      </c>
      <c r="F124" s="21">
        <f t="shared" si="14"/>
        <v>273756.83</v>
      </c>
      <c r="G124" s="31">
        <v>235931</v>
      </c>
      <c r="H124" s="31">
        <v>235931</v>
      </c>
      <c r="I124" s="31">
        <f t="shared" si="10"/>
        <v>37825.830000000016</v>
      </c>
    </row>
    <row r="125" spans="2:9" ht="12.75">
      <c r="B125" s="19" t="s">
        <v>183</v>
      </c>
      <c r="C125" s="30" t="s">
        <v>94</v>
      </c>
      <c r="D125" s="31"/>
      <c r="E125" s="31"/>
      <c r="F125" s="21">
        <f t="shared" si="14"/>
        <v>0</v>
      </c>
      <c r="G125" s="31"/>
      <c r="H125" s="31"/>
      <c r="I125" s="31">
        <f t="shared" si="10"/>
        <v>0</v>
      </c>
    </row>
    <row r="126" spans="2:9" ht="12.75">
      <c r="B126" s="19" t="s">
        <v>184</v>
      </c>
      <c r="C126" s="30" t="s">
        <v>96</v>
      </c>
      <c r="D126" s="31"/>
      <c r="E126" s="31"/>
      <c r="F126" s="21">
        <f t="shared" si="14"/>
        <v>0</v>
      </c>
      <c r="G126" s="31"/>
      <c r="H126" s="31"/>
      <c r="I126" s="31">
        <f t="shared" si="10"/>
        <v>0</v>
      </c>
    </row>
    <row r="127" spans="2:9" ht="12.75">
      <c r="B127" s="19" t="s">
        <v>185</v>
      </c>
      <c r="C127" s="30" t="s">
        <v>98</v>
      </c>
      <c r="D127" s="31"/>
      <c r="E127" s="31"/>
      <c r="F127" s="21">
        <f t="shared" si="14"/>
        <v>0</v>
      </c>
      <c r="G127" s="31"/>
      <c r="H127" s="31"/>
      <c r="I127" s="31">
        <f t="shared" si="10"/>
        <v>0</v>
      </c>
    </row>
    <row r="128" spans="2:9" ht="12.75">
      <c r="B128" s="28" t="s">
        <v>99</v>
      </c>
      <c r="C128" s="29"/>
      <c r="D128" s="25">
        <f>SUM(D129:D131)</f>
        <v>0</v>
      </c>
      <c r="E128" s="25">
        <f>SUM(E129:E131)</f>
        <v>24122500.01</v>
      </c>
      <c r="F128" s="25">
        <f>SUM(F129:F131)</f>
        <v>24122500.01</v>
      </c>
      <c r="G128" s="25">
        <f>SUM(G129:G131)</f>
        <v>3711082.98</v>
      </c>
      <c r="H128" s="25">
        <f>SUM(H129:H131)</f>
        <v>3711082.98</v>
      </c>
      <c r="I128" s="25">
        <f t="shared" si="10"/>
        <v>20411417.03</v>
      </c>
    </row>
    <row r="129" spans="2:9" ht="12.75">
      <c r="B129" s="19" t="s">
        <v>186</v>
      </c>
      <c r="C129" s="30" t="s">
        <v>101</v>
      </c>
      <c r="D129" s="31"/>
      <c r="E129" s="31"/>
      <c r="F129" s="21">
        <f>D129+E129</f>
        <v>0</v>
      </c>
      <c r="G129" s="31"/>
      <c r="H129" s="31"/>
      <c r="I129" s="31">
        <f t="shared" si="10"/>
        <v>0</v>
      </c>
    </row>
    <row r="130" spans="2:9" ht="12.75">
      <c r="B130" s="19" t="s">
        <v>187</v>
      </c>
      <c r="C130" s="30" t="s">
        <v>103</v>
      </c>
      <c r="D130" s="31">
        <v>0</v>
      </c>
      <c r="E130" s="31">
        <v>24122500.01</v>
      </c>
      <c r="F130" s="21">
        <f>D130+E130</f>
        <v>24122500.01</v>
      </c>
      <c r="G130" s="31">
        <v>3711082.98</v>
      </c>
      <c r="H130" s="31">
        <v>3711082.98</v>
      </c>
      <c r="I130" s="31">
        <f t="shared" si="10"/>
        <v>20411417.03</v>
      </c>
    </row>
    <row r="131" spans="2:9" ht="12.75">
      <c r="B131" s="19" t="s">
        <v>188</v>
      </c>
      <c r="C131" s="30" t="s">
        <v>105</v>
      </c>
      <c r="D131" s="31"/>
      <c r="E131" s="31"/>
      <c r="F131" s="21">
        <f>D131+E131</f>
        <v>0</v>
      </c>
      <c r="G131" s="31"/>
      <c r="H131" s="31"/>
      <c r="I131" s="31">
        <f t="shared" si="10"/>
        <v>0</v>
      </c>
    </row>
    <row r="132" spans="2:9" ht="12.75">
      <c r="B132" s="28" t="s">
        <v>106</v>
      </c>
      <c r="C132" s="29"/>
      <c r="D132" s="25">
        <f>SUM(D133:D140)</f>
        <v>0</v>
      </c>
      <c r="E132" s="25">
        <f>SUM(E133:E140)</f>
        <v>0</v>
      </c>
      <c r="F132" s="25">
        <f>SUM(F133:F140)</f>
        <v>0</v>
      </c>
      <c r="G132" s="25">
        <f>SUM(G133:G140)</f>
        <v>0</v>
      </c>
      <c r="H132" s="25">
        <f>SUM(H133:H140)</f>
        <v>0</v>
      </c>
      <c r="I132" s="25">
        <f t="shared" si="10"/>
        <v>0</v>
      </c>
    </row>
    <row r="133" spans="2:9" ht="12.75">
      <c r="B133" s="19" t="s">
        <v>189</v>
      </c>
      <c r="C133" s="30" t="s">
        <v>108</v>
      </c>
      <c r="D133" s="31"/>
      <c r="E133" s="31"/>
      <c r="F133" s="21">
        <f aca="true" t="shared" si="15" ref="F133:F140">D133+E133</f>
        <v>0</v>
      </c>
      <c r="G133" s="31"/>
      <c r="H133" s="31"/>
      <c r="I133" s="31">
        <f t="shared" si="10"/>
        <v>0</v>
      </c>
    </row>
    <row r="134" spans="2:9" ht="12.75">
      <c r="B134" s="19" t="s">
        <v>190</v>
      </c>
      <c r="C134" s="30" t="s">
        <v>110</v>
      </c>
      <c r="D134" s="31"/>
      <c r="E134" s="31"/>
      <c r="F134" s="21">
        <f t="shared" si="15"/>
        <v>0</v>
      </c>
      <c r="G134" s="31"/>
      <c r="H134" s="31"/>
      <c r="I134" s="31">
        <f t="shared" si="10"/>
        <v>0</v>
      </c>
    </row>
    <row r="135" spans="2:9" ht="12.75">
      <c r="B135" s="19" t="s">
        <v>191</v>
      </c>
      <c r="C135" s="30" t="s">
        <v>112</v>
      </c>
      <c r="D135" s="31"/>
      <c r="E135" s="31"/>
      <c r="F135" s="21">
        <f t="shared" si="15"/>
        <v>0</v>
      </c>
      <c r="G135" s="31"/>
      <c r="H135" s="31"/>
      <c r="I135" s="31">
        <f t="shared" si="10"/>
        <v>0</v>
      </c>
    </row>
    <row r="136" spans="2:9" ht="12.75">
      <c r="B136" s="19" t="s">
        <v>192</v>
      </c>
      <c r="C136" s="30" t="s">
        <v>114</v>
      </c>
      <c r="D136" s="31"/>
      <c r="E136" s="31"/>
      <c r="F136" s="21">
        <f t="shared" si="15"/>
        <v>0</v>
      </c>
      <c r="G136" s="31"/>
      <c r="H136" s="31"/>
      <c r="I136" s="31">
        <f t="shared" si="10"/>
        <v>0</v>
      </c>
    </row>
    <row r="137" spans="2:9" ht="12.75">
      <c r="B137" s="19" t="s">
        <v>193</v>
      </c>
      <c r="C137" s="30" t="s">
        <v>116</v>
      </c>
      <c r="D137" s="31"/>
      <c r="E137" s="31"/>
      <c r="F137" s="21">
        <f t="shared" si="15"/>
        <v>0</v>
      </c>
      <c r="G137" s="31"/>
      <c r="H137" s="31"/>
      <c r="I137" s="31">
        <f t="shared" si="10"/>
        <v>0</v>
      </c>
    </row>
    <row r="138" spans="2:9" ht="12.75">
      <c r="B138" s="19" t="s">
        <v>194</v>
      </c>
      <c r="C138" s="30" t="s">
        <v>118</v>
      </c>
      <c r="D138" s="31"/>
      <c r="E138" s="31"/>
      <c r="F138" s="21">
        <f t="shared" si="15"/>
        <v>0</v>
      </c>
      <c r="G138" s="31"/>
      <c r="H138" s="31"/>
      <c r="I138" s="31">
        <f t="shared" si="10"/>
        <v>0</v>
      </c>
    </row>
    <row r="139" spans="2:9" ht="12.75">
      <c r="B139" s="19"/>
      <c r="C139" s="30" t="s">
        <v>119</v>
      </c>
      <c r="D139" s="31"/>
      <c r="E139" s="31"/>
      <c r="F139" s="21">
        <f t="shared" si="15"/>
        <v>0</v>
      </c>
      <c r="G139" s="31"/>
      <c r="H139" s="31"/>
      <c r="I139" s="31">
        <f t="shared" si="10"/>
        <v>0</v>
      </c>
    </row>
    <row r="140" spans="2:9" ht="12.75">
      <c r="B140" s="19" t="s">
        <v>195</v>
      </c>
      <c r="C140" s="30" t="s">
        <v>121</v>
      </c>
      <c r="D140" s="31"/>
      <c r="E140" s="31"/>
      <c r="F140" s="21">
        <f t="shared" si="15"/>
        <v>0</v>
      </c>
      <c r="G140" s="31"/>
      <c r="H140" s="31"/>
      <c r="I140" s="31">
        <f t="shared" si="10"/>
        <v>0</v>
      </c>
    </row>
    <row r="141" spans="2:9" ht="12.75">
      <c r="B141" s="28" t="s">
        <v>122</v>
      </c>
      <c r="C141" s="29"/>
      <c r="D141" s="25">
        <f>SUM(D142:D144)</f>
        <v>0</v>
      </c>
      <c r="E141" s="25">
        <f>SUM(E142:E144)</f>
        <v>0</v>
      </c>
      <c r="F141" s="25">
        <f>SUM(F142:F144)</f>
        <v>0</v>
      </c>
      <c r="G141" s="25">
        <f>SUM(G142:G144)</f>
        <v>0</v>
      </c>
      <c r="H141" s="25">
        <f>SUM(H142:H144)</f>
        <v>0</v>
      </c>
      <c r="I141" s="25">
        <f t="shared" si="10"/>
        <v>0</v>
      </c>
    </row>
    <row r="142" spans="2:9" ht="12.75">
      <c r="B142" s="19" t="s">
        <v>196</v>
      </c>
      <c r="C142" s="30" t="s">
        <v>124</v>
      </c>
      <c r="D142" s="31"/>
      <c r="E142" s="31"/>
      <c r="F142" s="21">
        <f>D142+E142</f>
        <v>0</v>
      </c>
      <c r="G142" s="31"/>
      <c r="H142" s="31"/>
      <c r="I142" s="31">
        <f t="shared" si="10"/>
        <v>0</v>
      </c>
    </row>
    <row r="143" spans="2:9" ht="12.75">
      <c r="B143" s="19" t="s">
        <v>197</v>
      </c>
      <c r="C143" s="30" t="s">
        <v>126</v>
      </c>
      <c r="D143" s="31"/>
      <c r="E143" s="31"/>
      <c r="F143" s="21">
        <f>D143+E143</f>
        <v>0</v>
      </c>
      <c r="G143" s="31"/>
      <c r="H143" s="31"/>
      <c r="I143" s="31">
        <f t="shared" si="10"/>
        <v>0</v>
      </c>
    </row>
    <row r="144" spans="2:9" ht="12.75">
      <c r="B144" s="19" t="s">
        <v>198</v>
      </c>
      <c r="C144" s="30" t="s">
        <v>128</v>
      </c>
      <c r="D144" s="31"/>
      <c r="E144" s="31"/>
      <c r="F144" s="21">
        <f>D144+E144</f>
        <v>0</v>
      </c>
      <c r="G144" s="31"/>
      <c r="H144" s="31"/>
      <c r="I144" s="31">
        <f t="shared" si="10"/>
        <v>0</v>
      </c>
    </row>
    <row r="145" spans="2:9" ht="12.75">
      <c r="B145" s="28" t="s">
        <v>129</v>
      </c>
      <c r="C145" s="29"/>
      <c r="D145" s="25">
        <f>SUM(D146:D152)</f>
        <v>0</v>
      </c>
      <c r="E145" s="25">
        <f>SUM(E146:E152)</f>
        <v>0</v>
      </c>
      <c r="F145" s="25">
        <f>SUM(F146:F152)</f>
        <v>0</v>
      </c>
      <c r="G145" s="25">
        <f>SUM(G146:G152)</f>
        <v>0</v>
      </c>
      <c r="H145" s="25">
        <f>SUM(H146:H152)</f>
        <v>0</v>
      </c>
      <c r="I145" s="25">
        <f aca="true" t="shared" si="16" ref="I145:I152">F145-G145</f>
        <v>0</v>
      </c>
    </row>
    <row r="146" spans="2:9" ht="12.75">
      <c r="B146" s="19" t="s">
        <v>199</v>
      </c>
      <c r="C146" s="30" t="s">
        <v>131</v>
      </c>
      <c r="D146" s="31"/>
      <c r="E146" s="31"/>
      <c r="F146" s="21">
        <f aca="true" t="shared" si="17" ref="F146:F152">D146+E146</f>
        <v>0</v>
      </c>
      <c r="G146" s="31"/>
      <c r="H146" s="31"/>
      <c r="I146" s="31">
        <f t="shared" si="16"/>
        <v>0</v>
      </c>
    </row>
    <row r="147" spans="2:9" ht="12.75">
      <c r="B147" s="19" t="s">
        <v>200</v>
      </c>
      <c r="C147" s="30" t="s">
        <v>133</v>
      </c>
      <c r="D147" s="31"/>
      <c r="E147" s="31"/>
      <c r="F147" s="21">
        <f t="shared" si="17"/>
        <v>0</v>
      </c>
      <c r="G147" s="31"/>
      <c r="H147" s="31"/>
      <c r="I147" s="31">
        <f t="shared" si="16"/>
        <v>0</v>
      </c>
    </row>
    <row r="148" spans="2:9" ht="12.75">
      <c r="B148" s="19" t="s">
        <v>201</v>
      </c>
      <c r="C148" s="30" t="s">
        <v>135</v>
      </c>
      <c r="D148" s="31"/>
      <c r="E148" s="31"/>
      <c r="F148" s="21">
        <f t="shared" si="17"/>
        <v>0</v>
      </c>
      <c r="G148" s="31"/>
      <c r="H148" s="31"/>
      <c r="I148" s="31">
        <f t="shared" si="16"/>
        <v>0</v>
      </c>
    </row>
    <row r="149" spans="2:9" ht="12.75">
      <c r="B149" s="19" t="s">
        <v>202</v>
      </c>
      <c r="C149" s="30" t="s">
        <v>137</v>
      </c>
      <c r="D149" s="31"/>
      <c r="E149" s="31"/>
      <c r="F149" s="21">
        <f t="shared" si="17"/>
        <v>0</v>
      </c>
      <c r="G149" s="31"/>
      <c r="H149" s="31"/>
      <c r="I149" s="31">
        <f t="shared" si="16"/>
        <v>0</v>
      </c>
    </row>
    <row r="150" spans="2:9" ht="12.75">
      <c r="B150" s="19" t="s">
        <v>203</v>
      </c>
      <c r="C150" s="30" t="s">
        <v>139</v>
      </c>
      <c r="D150" s="31"/>
      <c r="E150" s="31"/>
      <c r="F150" s="21">
        <f t="shared" si="17"/>
        <v>0</v>
      </c>
      <c r="G150" s="31"/>
      <c r="H150" s="31"/>
      <c r="I150" s="31">
        <f t="shared" si="16"/>
        <v>0</v>
      </c>
    </row>
    <row r="151" spans="2:9" ht="12.75">
      <c r="B151" s="19" t="s">
        <v>204</v>
      </c>
      <c r="C151" s="30" t="s">
        <v>141</v>
      </c>
      <c r="D151" s="31"/>
      <c r="E151" s="31"/>
      <c r="F151" s="21">
        <f t="shared" si="17"/>
        <v>0</v>
      </c>
      <c r="G151" s="31"/>
      <c r="H151" s="31"/>
      <c r="I151" s="31">
        <f t="shared" si="16"/>
        <v>0</v>
      </c>
    </row>
    <row r="152" spans="2:9" ht="12.75">
      <c r="B152" s="19" t="s">
        <v>205</v>
      </c>
      <c r="C152" s="30" t="s">
        <v>143</v>
      </c>
      <c r="D152" s="31"/>
      <c r="E152" s="31"/>
      <c r="F152" s="21">
        <f t="shared" si="17"/>
        <v>0</v>
      </c>
      <c r="G152" s="31"/>
      <c r="H152" s="31"/>
      <c r="I152" s="31">
        <f t="shared" si="16"/>
        <v>0</v>
      </c>
    </row>
    <row r="153" spans="2:9" ht="4.5" customHeight="1">
      <c r="B153" s="23"/>
      <c r="C153" s="32"/>
      <c r="D153" s="31"/>
      <c r="E153" s="31"/>
      <c r="F153" s="31"/>
      <c r="G153" s="31"/>
      <c r="H153" s="31"/>
      <c r="I153" s="31"/>
    </row>
    <row r="154" spans="2:9" ht="12.75">
      <c r="B154" s="23"/>
      <c r="C154" s="24" t="s">
        <v>206</v>
      </c>
      <c r="D154" s="25">
        <f>D4+D79</f>
        <v>13595096.29</v>
      </c>
      <c r="E154" s="25">
        <f>E4+E79</f>
        <v>73266567.54</v>
      </c>
      <c r="F154" s="25">
        <f>F4+F79</f>
        <v>86861663.83</v>
      </c>
      <c r="G154" s="25">
        <f>G4+G79</f>
        <v>35435009.83</v>
      </c>
      <c r="H154" s="25">
        <f>H4+H79</f>
        <v>35347717.32000001</v>
      </c>
      <c r="I154" s="25">
        <f>I4+I79</f>
        <v>51426654</v>
      </c>
    </row>
    <row r="155" spans="2:9" ht="4.5" customHeight="1">
      <c r="B155" s="23"/>
      <c r="C155" s="33"/>
      <c r="D155" s="34"/>
      <c r="E155" s="34"/>
      <c r="F155" s="34"/>
      <c r="G155" s="34"/>
      <c r="H155" s="34"/>
      <c r="I155" s="34"/>
    </row>
  </sheetData>
  <sheetProtection/>
  <mergeCells count="24">
    <mergeCell ref="B108:C108"/>
    <mergeCell ref="B118:C118"/>
    <mergeCell ref="B128:C128"/>
    <mergeCell ref="B132:C132"/>
    <mergeCell ref="B141:C141"/>
    <mergeCell ref="B145:C145"/>
    <mergeCell ref="B66:C66"/>
    <mergeCell ref="B70:C70"/>
    <mergeCell ref="B79:C79"/>
    <mergeCell ref="B80:C80"/>
    <mergeCell ref="B88:C88"/>
    <mergeCell ref="B98:C98"/>
    <mergeCell ref="B13:C13"/>
    <mergeCell ref="B23:C23"/>
    <mergeCell ref="B33:C33"/>
    <mergeCell ref="B43:C43"/>
    <mergeCell ref="B53:C53"/>
    <mergeCell ref="B57:C57"/>
    <mergeCell ref="B1:I1"/>
    <mergeCell ref="B2:C2"/>
    <mergeCell ref="D2:H2"/>
    <mergeCell ref="B3:C3"/>
    <mergeCell ref="B4:C4"/>
    <mergeCell ref="B5:C5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2017-08-21T14:07:14Z</dcterms:created>
  <dcterms:modified xsi:type="dcterms:W3CDTF">2017-08-21T14:08:09Z</dcterms:modified>
  <cp:category/>
  <cp:version/>
  <cp:contentType/>
  <cp:contentStatus/>
</cp:coreProperties>
</file>